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DO\Strategic_Planning\Organizational Redesign Project\Implementation\"/>
    </mc:Choice>
  </mc:AlternateContent>
  <bookViews>
    <workbookView xWindow="0" yWindow="0" windowWidth="28800" windowHeight="12300"/>
  </bookViews>
  <sheets>
    <sheet name="Structure Metrics - Sorted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4" l="1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" i="4"/>
  <c r="J262" i="4" l="1"/>
  <c r="I262" i="4"/>
  <c r="J259" i="4"/>
  <c r="I259" i="4"/>
  <c r="J258" i="4"/>
  <c r="I258" i="4"/>
  <c r="J253" i="4"/>
  <c r="I253" i="4"/>
  <c r="J247" i="4"/>
  <c r="I247" i="4"/>
  <c r="J244" i="4"/>
  <c r="J243" i="4"/>
  <c r="I243" i="4"/>
  <c r="J238" i="4"/>
  <c r="I238" i="4"/>
  <c r="I244" i="4" s="1"/>
  <c r="J233" i="4"/>
  <c r="I233" i="4"/>
  <c r="J229" i="4"/>
  <c r="I229" i="4"/>
  <c r="J228" i="4"/>
  <c r="I228" i="4"/>
  <c r="J223" i="4"/>
  <c r="I223" i="4"/>
  <c r="J218" i="4"/>
  <c r="I218" i="4"/>
  <c r="J214" i="4"/>
  <c r="I214" i="4"/>
  <c r="J213" i="4"/>
  <c r="I213" i="4"/>
  <c r="J208" i="4"/>
  <c r="I208" i="4"/>
  <c r="J203" i="4"/>
  <c r="I203" i="4"/>
  <c r="J199" i="4"/>
  <c r="I199" i="4"/>
  <c r="J198" i="4"/>
  <c r="I198" i="4"/>
  <c r="J193" i="4"/>
  <c r="I193" i="4"/>
  <c r="J188" i="4"/>
  <c r="I188" i="4"/>
  <c r="J184" i="4"/>
  <c r="J183" i="4"/>
  <c r="I183" i="4"/>
  <c r="J178" i="4"/>
  <c r="I178" i="4"/>
  <c r="I184" i="4" s="1"/>
  <c r="J170" i="4"/>
  <c r="I170" i="4"/>
  <c r="J168" i="4"/>
  <c r="I168" i="4"/>
  <c r="J167" i="4"/>
  <c r="I167" i="4"/>
  <c r="J162" i="4"/>
  <c r="I162" i="4"/>
  <c r="J156" i="4"/>
  <c r="I156" i="4"/>
  <c r="J153" i="4"/>
  <c r="J152" i="4"/>
  <c r="I152" i="4"/>
  <c r="J147" i="4"/>
  <c r="I147" i="4"/>
  <c r="I153" i="4" s="1"/>
  <c r="J142" i="4"/>
  <c r="I142" i="4"/>
  <c r="J138" i="4"/>
  <c r="J137" i="4"/>
  <c r="I137" i="4"/>
  <c r="J132" i="4"/>
  <c r="I132" i="4"/>
  <c r="I138" i="4" s="1"/>
  <c r="J126" i="4"/>
  <c r="I126" i="4"/>
  <c r="J123" i="4"/>
  <c r="I123" i="4"/>
  <c r="J122" i="4"/>
  <c r="I122" i="4"/>
  <c r="J117" i="4"/>
  <c r="I117" i="4"/>
  <c r="J112" i="4"/>
  <c r="I112" i="4"/>
  <c r="J108" i="4"/>
  <c r="J107" i="4"/>
  <c r="I107" i="4"/>
  <c r="J102" i="4"/>
  <c r="I102" i="4"/>
  <c r="I108" i="4" s="1"/>
  <c r="J96" i="4"/>
  <c r="I96" i="4"/>
  <c r="J92" i="4"/>
  <c r="J91" i="4"/>
  <c r="I91" i="4"/>
  <c r="J86" i="4"/>
  <c r="I86" i="4"/>
  <c r="I92" i="4" s="1"/>
  <c r="J80" i="4"/>
  <c r="I80" i="4"/>
  <c r="J76" i="4"/>
  <c r="I76" i="4"/>
  <c r="J71" i="4"/>
  <c r="J77" i="4" s="1"/>
  <c r="I71" i="4"/>
  <c r="I77" i="4" s="1"/>
  <c r="J62" i="4"/>
  <c r="I62" i="4"/>
  <c r="J60" i="4"/>
  <c r="J59" i="4"/>
  <c r="I59" i="4"/>
  <c r="J54" i="4"/>
  <c r="I54" i="4"/>
  <c r="I60" i="4" s="1"/>
  <c r="J48" i="4"/>
  <c r="I48" i="4"/>
  <c r="J44" i="4"/>
  <c r="I44" i="4"/>
  <c r="J43" i="4"/>
  <c r="I43" i="4"/>
  <c r="J38" i="4"/>
  <c r="I38" i="4"/>
  <c r="J33" i="4"/>
  <c r="I33" i="4"/>
  <c r="J29" i="4"/>
  <c r="J28" i="4"/>
  <c r="I28" i="4"/>
  <c r="J23" i="4"/>
  <c r="I23" i="4"/>
  <c r="I29" i="4" s="1"/>
  <c r="I16" i="4" l="1"/>
  <c r="J16" i="4"/>
  <c r="J12" i="4"/>
  <c r="J11" i="4"/>
  <c r="I11" i="4"/>
  <c r="J6" i="4"/>
  <c r="I6" i="4"/>
  <c r="I12" i="4" s="1"/>
</calcChain>
</file>

<file path=xl/sharedStrings.xml><?xml version="1.0" encoding="utf-8"?>
<sst xmlns="http://schemas.openxmlformats.org/spreadsheetml/2006/main" count="1335" uniqueCount="86">
  <si>
    <t>FY17</t>
  </si>
  <si>
    <t>FY16</t>
  </si>
  <si>
    <t>FY15</t>
  </si>
  <si>
    <t>FY14</t>
  </si>
  <si>
    <t>Criterion</t>
  </si>
  <si>
    <t>Source</t>
  </si>
  <si>
    <t>Capacity/Critical Mass</t>
  </si>
  <si>
    <t>October Payroll</t>
  </si>
  <si>
    <t>Research</t>
  </si>
  <si>
    <t>Total expenses on grants</t>
  </si>
  <si>
    <t>Instruction</t>
  </si>
  <si>
    <t>Total fall + spring CFI, by department</t>
  </si>
  <si>
    <t xml:space="preserve">Metric </t>
  </si>
  <si>
    <t xml:space="preserve">Direct expenses on federal grants </t>
  </si>
  <si>
    <t>Indirect expenses on federal grants</t>
  </si>
  <si>
    <t xml:space="preserve">Direct expenses on non-federal grants </t>
  </si>
  <si>
    <t>Indirect expenses on non-federal grants</t>
  </si>
  <si>
    <t>Undergraduate degrees/year, by program*</t>
  </si>
  <si>
    <t>Fall enrollment, by program*</t>
  </si>
  <si>
    <t>Agronomy</t>
  </si>
  <si>
    <t xml:space="preserve">Dairy Science </t>
  </si>
  <si>
    <t>Entomology</t>
  </si>
  <si>
    <t xml:space="preserve">Food Science </t>
  </si>
  <si>
    <t>Genetics</t>
  </si>
  <si>
    <t>Horticulture</t>
  </si>
  <si>
    <t xml:space="preserve">Plant Pathology </t>
  </si>
  <si>
    <t xml:space="preserve">Soil Science </t>
  </si>
  <si>
    <t>Undeclared major</t>
  </si>
  <si>
    <t>FY13</t>
  </si>
  <si>
    <t>Agricultural and Applied Economics</t>
  </si>
  <si>
    <t>Biological Systems Engineering</t>
  </si>
  <si>
    <t>Community and Environmental Sociology</t>
  </si>
  <si>
    <t>Dairy Science</t>
  </si>
  <si>
    <t>Food Science</t>
  </si>
  <si>
    <t>Life Sciences Communication</t>
  </si>
  <si>
    <t>Nutritional Sciences</t>
  </si>
  <si>
    <t>Plant Pathology</t>
  </si>
  <si>
    <t>Soil Science</t>
  </si>
  <si>
    <t>College of Agricultural &amp; Life Sciences</t>
  </si>
  <si>
    <t>Animal Science</t>
  </si>
  <si>
    <t>Bacteriology</t>
  </si>
  <si>
    <t>Biochemistry</t>
  </si>
  <si>
    <t>Total Budgeted 104 +143 funds</t>
  </si>
  <si>
    <t>Total Budgeted Faculty FTEs (All Funding Sources)</t>
  </si>
  <si>
    <t>Total Paid Faculty FTEs (All Funding Sources)</t>
  </si>
  <si>
    <t xml:space="preserve">Biochemistry </t>
  </si>
  <si>
    <t>Forest and Wildlife Ecology</t>
  </si>
  <si>
    <t>Redbook/2A</t>
  </si>
  <si>
    <t>https://registrar.wisc.edu/enrollment-reports/</t>
  </si>
  <si>
    <t>Data Digest and College Annual Snapshot</t>
  </si>
  <si>
    <t>https://apir.wisc.edu/instruction/credit-analysis/</t>
  </si>
  <si>
    <t>WISDM Detail Accounting Transactions Data View</t>
  </si>
  <si>
    <t>Total Budgeted 101 including cluster funds (No 101/136)</t>
  </si>
  <si>
    <t>A</t>
  </si>
  <si>
    <t>E</t>
  </si>
  <si>
    <t>N</t>
  </si>
  <si>
    <t>B</t>
  </si>
  <si>
    <t>C</t>
  </si>
  <si>
    <t>F</t>
  </si>
  <si>
    <t>G</t>
  </si>
  <si>
    <t>D</t>
  </si>
  <si>
    <t>H</t>
  </si>
  <si>
    <t>I</t>
  </si>
  <si>
    <t>J</t>
  </si>
  <si>
    <t>K</t>
  </si>
  <si>
    <t>L</t>
  </si>
  <si>
    <t>P</t>
  </si>
  <si>
    <t>Q</t>
  </si>
  <si>
    <t>Metric Code</t>
  </si>
  <si>
    <t>Animal Science - Poultry Science</t>
  </si>
  <si>
    <t xml:space="preserve">Animal Science - Poultry Science </t>
  </si>
  <si>
    <t xml:space="preserve">Agricultural and Applied Economics - Ag Business Mgmt </t>
  </si>
  <si>
    <t>Bacteriology - Microbiology</t>
  </si>
  <si>
    <t>Forest and Wildlife Ecology - Wildlife Ecology</t>
  </si>
  <si>
    <t>Bacteriology - Biology</t>
  </si>
  <si>
    <t xml:space="preserve">Bacteriology - Biology </t>
  </si>
  <si>
    <t>Forest and Wildlife Ecology - Forest Science</t>
  </si>
  <si>
    <t>Soil Science - Environmental Sciences</t>
  </si>
  <si>
    <t>Total Budgeted funds</t>
  </si>
  <si>
    <t>Total grant expenditures/Total budgeted funds</t>
  </si>
  <si>
    <t>Metric Code C + D</t>
  </si>
  <si>
    <t>Metric Codes F through I</t>
  </si>
  <si>
    <t>Metric Code J/E</t>
  </si>
  <si>
    <t>Metric Code P/C</t>
  </si>
  <si>
    <t>Total fall + spring CFI, by department/Total Budgeted 101 including cluster funds (No 101/136)</t>
  </si>
  <si>
    <t>Department/Program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</si>
</sst>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000_);_(* \(#,##0.0000\);_(* &quot;-&quot;??_);_(@_)"/>
    <numFmt numFmtId="166" formatCode="_(* #,##0.0000_);_(* \(#,##0.0000\);_(* &quot;-&quot;????_);_(@_)"/>
  </numFmts>
  <fonts count="3" x14ac:knownFonts="1">
    <font>
      <sz val="12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2" fillId="0" borderId="0" xfId="0" applyFont="1" applyFill="1"/>
    <xf numFmtId="0" fontId="2" fillId="0" borderId="0" xfId="0" applyFont="1" applyFill="1" applyAlignment="1">
      <alignment horizontal="right"/>
    </xf>
    <xf numFmtId="43" fontId="2" fillId="0" borderId="0" xfId="0" applyNumberFormat="1" applyFont="1" applyFill="1" applyAlignment="1">
      <alignment horizontal="right"/>
    </xf>
    <xf numFmtId="164" fontId="2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vertical="center"/>
    </xf>
    <xf numFmtId="165" fontId="2" fillId="0" borderId="0" xfId="0" applyNumberFormat="1" applyFont="1" applyFill="1" applyAlignment="1">
      <alignment horizontal="right"/>
    </xf>
    <xf numFmtId="0" fontId="2" fillId="0" borderId="0" xfId="0" applyFont="1" applyFill="1" applyBorder="1" applyAlignment="1">
      <alignment horizontal="right"/>
    </xf>
    <xf numFmtId="43" fontId="2" fillId="0" borderId="0" xfId="0" applyNumberFormat="1" applyFont="1" applyFill="1"/>
    <xf numFmtId="166" fontId="2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6"/>
  <sheetViews>
    <sheetView tabSelected="1" workbookViewId="0">
      <selection activeCell="A5" sqref="A5"/>
    </sheetView>
  </sheetViews>
  <sheetFormatPr defaultColWidth="11" defaultRowHeight="12.75" x14ac:dyDescent="0.2"/>
  <cols>
    <col min="1" max="1" width="40.375" style="4" bestFit="1" customWidth="1"/>
    <col min="2" max="2" width="16.875" style="4" customWidth="1"/>
    <col min="3" max="3" width="67.375" style="4" bestFit="1" customWidth="1"/>
    <col min="4" max="4" width="9.5" style="4" customWidth="1"/>
    <col min="5" max="5" width="35.875" style="4" customWidth="1"/>
    <col min="6" max="6" width="5.25" style="5" customWidth="1"/>
    <col min="7" max="8" width="4.75" style="5" customWidth="1"/>
    <col min="9" max="9" width="11.75" style="5" customWidth="1"/>
    <col min="10" max="10" width="11.75" style="5" bestFit="1" customWidth="1"/>
    <col min="11" max="11" width="11.75" style="4" bestFit="1" customWidth="1"/>
    <col min="12" max="16384" width="11" style="4"/>
  </cols>
  <sheetData>
    <row r="1" spans="1:11" s="2" customFormat="1" ht="13.5" thickBot="1" x14ac:dyDescent="0.25">
      <c r="A1" s="2" t="s">
        <v>85</v>
      </c>
      <c r="B1" s="2" t="s">
        <v>4</v>
      </c>
      <c r="C1" s="2" t="s">
        <v>12</v>
      </c>
      <c r="D1" s="2" t="s">
        <v>68</v>
      </c>
      <c r="E1" s="2" t="s">
        <v>5</v>
      </c>
      <c r="F1" s="3" t="s">
        <v>28</v>
      </c>
      <c r="G1" s="3" t="s">
        <v>3</v>
      </c>
      <c r="H1" s="3" t="s">
        <v>2</v>
      </c>
      <c r="I1" s="3" t="s">
        <v>1</v>
      </c>
      <c r="J1" s="3" t="s">
        <v>0</v>
      </c>
    </row>
    <row r="2" spans="1:11" x14ac:dyDescent="0.2">
      <c r="A2" s="4" t="s">
        <v>29</v>
      </c>
      <c r="B2" s="4" t="s">
        <v>6</v>
      </c>
      <c r="C2" s="4" t="s">
        <v>44</v>
      </c>
      <c r="D2" s="4" t="s">
        <v>53</v>
      </c>
      <c r="E2" s="4" t="s">
        <v>7</v>
      </c>
      <c r="I2" s="6">
        <v>19.700000000000006</v>
      </c>
      <c r="J2" s="6">
        <v>18.279999999999994</v>
      </c>
      <c r="K2" s="11">
        <f>AVERAGE(I2:J2)</f>
        <v>18.990000000000002</v>
      </c>
    </row>
    <row r="3" spans="1:11" x14ac:dyDescent="0.2">
      <c r="A3" s="4" t="s">
        <v>29</v>
      </c>
      <c r="B3" s="4" t="s">
        <v>6</v>
      </c>
      <c r="C3" s="4" t="s">
        <v>43</v>
      </c>
      <c r="D3" s="4" t="s">
        <v>56</v>
      </c>
      <c r="E3" s="4" t="s">
        <v>47</v>
      </c>
      <c r="I3" s="6">
        <v>19.05</v>
      </c>
      <c r="J3" s="6">
        <v>20.05</v>
      </c>
      <c r="K3" s="11">
        <f t="shared" ref="K3:K66" si="0">AVERAGE(I3:J3)</f>
        <v>19.55</v>
      </c>
    </row>
    <row r="4" spans="1:11" x14ac:dyDescent="0.2">
      <c r="A4" s="4" t="s">
        <v>29</v>
      </c>
      <c r="B4" s="4" t="s">
        <v>6</v>
      </c>
      <c r="C4" s="4" t="s">
        <v>52</v>
      </c>
      <c r="D4" s="4" t="s">
        <v>57</v>
      </c>
      <c r="E4" s="4" t="s">
        <v>47</v>
      </c>
      <c r="I4" s="7">
        <v>2469535</v>
      </c>
      <c r="J4" s="7">
        <v>2613246</v>
      </c>
      <c r="K4" s="11">
        <f t="shared" si="0"/>
        <v>2541390.5</v>
      </c>
    </row>
    <row r="5" spans="1:11" x14ac:dyDescent="0.2">
      <c r="A5" s="4" t="s">
        <v>29</v>
      </c>
      <c r="B5" s="1" t="s">
        <v>6</v>
      </c>
      <c r="C5" s="1" t="s">
        <v>42</v>
      </c>
      <c r="D5" s="1" t="s">
        <v>60</v>
      </c>
      <c r="E5" s="1" t="s">
        <v>47</v>
      </c>
      <c r="I5" s="7">
        <v>678379</v>
      </c>
      <c r="J5" s="7">
        <v>725679</v>
      </c>
      <c r="K5" s="11">
        <f t="shared" si="0"/>
        <v>702029</v>
      </c>
    </row>
    <row r="6" spans="1:11" x14ac:dyDescent="0.2">
      <c r="A6" s="4" t="s">
        <v>29</v>
      </c>
      <c r="B6" s="1" t="s">
        <v>6</v>
      </c>
      <c r="C6" s="1" t="s">
        <v>78</v>
      </c>
      <c r="D6" s="1" t="s">
        <v>54</v>
      </c>
      <c r="E6" s="1" t="s">
        <v>80</v>
      </c>
      <c r="I6" s="7">
        <f>I4+I5</f>
        <v>3147914</v>
      </c>
      <c r="J6" s="7">
        <f>J4+J5</f>
        <v>3338925</v>
      </c>
      <c r="K6" s="11">
        <f t="shared" si="0"/>
        <v>3243419.5</v>
      </c>
    </row>
    <row r="7" spans="1:11" x14ac:dyDescent="0.2">
      <c r="A7" s="4" t="s">
        <v>29</v>
      </c>
      <c r="B7" s="4" t="s">
        <v>8</v>
      </c>
      <c r="C7" s="4" t="s">
        <v>13</v>
      </c>
      <c r="D7" s="4" t="s">
        <v>58</v>
      </c>
      <c r="E7" s="8" t="s">
        <v>51</v>
      </c>
      <c r="I7" s="6">
        <v>1082820.8400000001</v>
      </c>
      <c r="J7" s="6">
        <v>1145832.6000000001</v>
      </c>
      <c r="K7" s="11">
        <f t="shared" si="0"/>
        <v>1114326.7200000002</v>
      </c>
    </row>
    <row r="8" spans="1:11" x14ac:dyDescent="0.2">
      <c r="A8" s="4" t="s">
        <v>29</v>
      </c>
      <c r="B8" s="4" t="s">
        <v>8</v>
      </c>
      <c r="C8" s="4" t="s">
        <v>14</v>
      </c>
      <c r="D8" s="4" t="s">
        <v>59</v>
      </c>
      <c r="E8" s="8" t="s">
        <v>51</v>
      </c>
      <c r="I8" s="6">
        <v>199372.04</v>
      </c>
      <c r="J8" s="6">
        <v>258443.65</v>
      </c>
      <c r="K8" s="11">
        <f t="shared" si="0"/>
        <v>228907.845</v>
      </c>
    </row>
    <row r="9" spans="1:11" x14ac:dyDescent="0.2">
      <c r="A9" s="4" t="s">
        <v>29</v>
      </c>
      <c r="B9" s="4" t="s">
        <v>8</v>
      </c>
      <c r="C9" s="4" t="s">
        <v>15</v>
      </c>
      <c r="D9" s="4" t="s">
        <v>61</v>
      </c>
      <c r="E9" s="8" t="s">
        <v>51</v>
      </c>
      <c r="I9" s="6">
        <v>312489.46000000002</v>
      </c>
      <c r="J9" s="6">
        <v>469498.53</v>
      </c>
      <c r="K9" s="11">
        <f t="shared" si="0"/>
        <v>390993.995</v>
      </c>
    </row>
    <row r="10" spans="1:11" x14ac:dyDescent="0.2">
      <c r="A10" s="4" t="s">
        <v>29</v>
      </c>
      <c r="B10" s="4" t="s">
        <v>8</v>
      </c>
      <c r="C10" s="4" t="s">
        <v>16</v>
      </c>
      <c r="D10" s="4" t="s">
        <v>62</v>
      </c>
      <c r="E10" s="8" t="s">
        <v>51</v>
      </c>
      <c r="I10" s="6">
        <v>22691.03</v>
      </c>
      <c r="J10" s="6">
        <v>40495.54</v>
      </c>
      <c r="K10" s="11">
        <f t="shared" si="0"/>
        <v>31593.285</v>
      </c>
    </row>
    <row r="11" spans="1:11" x14ac:dyDescent="0.2">
      <c r="A11" s="4" t="s">
        <v>29</v>
      </c>
      <c r="B11" s="4" t="s">
        <v>8</v>
      </c>
      <c r="C11" s="4" t="s">
        <v>9</v>
      </c>
      <c r="D11" s="4" t="s">
        <v>63</v>
      </c>
      <c r="E11" s="8" t="s">
        <v>81</v>
      </c>
      <c r="I11" s="6">
        <f>I7+I8+I9+I10</f>
        <v>1617373.37</v>
      </c>
      <c r="J11" s="6">
        <f>J7+J8+J9+J10</f>
        <v>1914270.32</v>
      </c>
      <c r="K11" s="11">
        <f t="shared" si="0"/>
        <v>1765821.8450000002</v>
      </c>
    </row>
    <row r="12" spans="1:11" x14ac:dyDescent="0.2">
      <c r="A12" s="4" t="s">
        <v>29</v>
      </c>
      <c r="B12" s="4" t="s">
        <v>8</v>
      </c>
      <c r="C12" s="4" t="s">
        <v>79</v>
      </c>
      <c r="D12" s="4" t="s">
        <v>64</v>
      </c>
      <c r="E12" s="8" t="s">
        <v>82</v>
      </c>
      <c r="I12" s="6">
        <f>I11/I6</f>
        <v>0.51379210804361242</v>
      </c>
      <c r="J12" s="6">
        <f>J11/J6</f>
        <v>0.57331935278570201</v>
      </c>
      <c r="K12" s="11">
        <f t="shared" si="0"/>
        <v>0.54355573041465721</v>
      </c>
    </row>
    <row r="13" spans="1:11" x14ac:dyDescent="0.2">
      <c r="A13" s="4" t="s">
        <v>29</v>
      </c>
      <c r="B13" s="4" t="s">
        <v>10</v>
      </c>
      <c r="C13" s="4" t="s">
        <v>17</v>
      </c>
      <c r="D13" s="4" t="s">
        <v>65</v>
      </c>
      <c r="E13" s="4" t="s">
        <v>49</v>
      </c>
      <c r="F13" s="5">
        <v>17</v>
      </c>
      <c r="G13" s="5">
        <v>25</v>
      </c>
      <c r="H13" s="5">
        <v>19</v>
      </c>
      <c r="I13" s="5">
        <v>29</v>
      </c>
      <c r="J13" s="5">
        <v>22</v>
      </c>
      <c r="K13" s="11">
        <f t="shared" si="0"/>
        <v>25.5</v>
      </c>
    </row>
    <row r="14" spans="1:11" x14ac:dyDescent="0.2">
      <c r="A14" s="4" t="s">
        <v>29</v>
      </c>
      <c r="B14" s="4" t="s">
        <v>10</v>
      </c>
      <c r="C14" s="4" t="s">
        <v>18</v>
      </c>
      <c r="D14" s="4" t="s">
        <v>55</v>
      </c>
      <c r="E14" s="4" t="s">
        <v>48</v>
      </c>
      <c r="F14" s="5">
        <v>45</v>
      </c>
      <c r="G14" s="5">
        <v>48</v>
      </c>
      <c r="H14" s="5">
        <v>51</v>
      </c>
      <c r="I14" s="5">
        <v>40</v>
      </c>
      <c r="J14" s="5">
        <v>44</v>
      </c>
      <c r="K14" s="11">
        <f t="shared" si="0"/>
        <v>42</v>
      </c>
    </row>
    <row r="15" spans="1:11" x14ac:dyDescent="0.2">
      <c r="A15" s="4" t="s">
        <v>29</v>
      </c>
      <c r="B15" s="4" t="s">
        <v>10</v>
      </c>
      <c r="C15" s="4" t="s">
        <v>11</v>
      </c>
      <c r="D15" s="4" t="s">
        <v>66</v>
      </c>
      <c r="E15" s="4" t="s">
        <v>50</v>
      </c>
      <c r="F15" s="5">
        <v>4642</v>
      </c>
      <c r="G15" s="5">
        <v>5560</v>
      </c>
      <c r="H15" s="5">
        <v>5504</v>
      </c>
      <c r="I15" s="5">
        <v>6023</v>
      </c>
      <c r="J15" s="5">
        <v>5770</v>
      </c>
      <c r="K15" s="11">
        <f t="shared" si="0"/>
        <v>5896.5</v>
      </c>
    </row>
    <row r="16" spans="1:11" x14ac:dyDescent="0.2">
      <c r="A16" s="4" t="s">
        <v>29</v>
      </c>
      <c r="B16" s="4" t="s">
        <v>10</v>
      </c>
      <c r="C16" s="4" t="s">
        <v>84</v>
      </c>
      <c r="D16" s="4" t="s">
        <v>67</v>
      </c>
      <c r="E16" s="4" t="s">
        <v>83</v>
      </c>
      <c r="I16" s="9">
        <f>I15/I4</f>
        <v>2.4389206874978488E-3</v>
      </c>
      <c r="J16" s="9">
        <f>J15/J4</f>
        <v>2.2079819504172205E-3</v>
      </c>
      <c r="K16" s="12">
        <f t="shared" si="0"/>
        <v>2.3234513189575347E-3</v>
      </c>
    </row>
    <row r="17" spans="1:11" x14ac:dyDescent="0.2">
      <c r="A17" s="4" t="s">
        <v>71</v>
      </c>
      <c r="B17" s="4" t="s">
        <v>10</v>
      </c>
      <c r="C17" s="4" t="s">
        <v>17</v>
      </c>
      <c r="D17" s="4" t="s">
        <v>65</v>
      </c>
      <c r="E17" s="4" t="s">
        <v>49</v>
      </c>
      <c r="F17" s="5">
        <v>16</v>
      </c>
      <c r="G17" s="5">
        <v>16</v>
      </c>
      <c r="H17" s="5">
        <v>47</v>
      </c>
      <c r="I17" s="5">
        <v>32</v>
      </c>
      <c r="J17" s="5">
        <v>31</v>
      </c>
      <c r="K17" s="11">
        <f t="shared" si="0"/>
        <v>31.5</v>
      </c>
    </row>
    <row r="18" spans="1:11" x14ac:dyDescent="0.2">
      <c r="A18" s="4" t="s">
        <v>71</v>
      </c>
      <c r="B18" s="4" t="s">
        <v>10</v>
      </c>
      <c r="C18" s="4" t="s">
        <v>18</v>
      </c>
      <c r="D18" s="4" t="s">
        <v>55</v>
      </c>
      <c r="E18" s="4" t="s">
        <v>48</v>
      </c>
      <c r="F18" s="5">
        <v>78</v>
      </c>
      <c r="G18" s="5">
        <v>103</v>
      </c>
      <c r="H18" s="5">
        <v>79</v>
      </c>
      <c r="I18" s="5">
        <v>73</v>
      </c>
      <c r="J18" s="5">
        <v>75</v>
      </c>
      <c r="K18" s="11">
        <f t="shared" si="0"/>
        <v>74</v>
      </c>
    </row>
    <row r="19" spans="1:11" x14ac:dyDescent="0.2">
      <c r="A19" s="4" t="s">
        <v>19</v>
      </c>
      <c r="B19" s="4" t="s">
        <v>6</v>
      </c>
      <c r="C19" s="4" t="s">
        <v>44</v>
      </c>
      <c r="D19" s="4" t="s">
        <v>53</v>
      </c>
      <c r="E19" s="4" t="s">
        <v>7</v>
      </c>
      <c r="I19" s="6">
        <v>16.130000000000003</v>
      </c>
      <c r="J19" s="6">
        <v>16.25</v>
      </c>
      <c r="K19" s="11">
        <f t="shared" si="0"/>
        <v>16.190000000000001</v>
      </c>
    </row>
    <row r="20" spans="1:11" x14ac:dyDescent="0.2">
      <c r="A20" s="4" t="s">
        <v>19</v>
      </c>
      <c r="B20" s="4" t="s">
        <v>6</v>
      </c>
      <c r="C20" s="4" t="s">
        <v>43</v>
      </c>
      <c r="D20" s="4" t="s">
        <v>56</v>
      </c>
      <c r="E20" s="4" t="s">
        <v>47</v>
      </c>
      <c r="I20" s="6">
        <v>13.059999999999999</v>
      </c>
      <c r="J20" s="6">
        <v>16.149999999999999</v>
      </c>
      <c r="K20" s="11">
        <f t="shared" si="0"/>
        <v>14.604999999999999</v>
      </c>
    </row>
    <row r="21" spans="1:11" x14ac:dyDescent="0.2">
      <c r="A21" s="4" t="s">
        <v>19</v>
      </c>
      <c r="B21" s="4" t="s">
        <v>6</v>
      </c>
      <c r="C21" s="4" t="s">
        <v>52</v>
      </c>
      <c r="D21" s="4" t="s">
        <v>57</v>
      </c>
      <c r="E21" s="4" t="s">
        <v>47</v>
      </c>
      <c r="I21" s="7">
        <v>1705950</v>
      </c>
      <c r="J21" s="7">
        <v>1958278</v>
      </c>
      <c r="K21" s="11">
        <f t="shared" si="0"/>
        <v>1832114</v>
      </c>
    </row>
    <row r="22" spans="1:11" x14ac:dyDescent="0.2">
      <c r="A22" s="4" t="s">
        <v>19</v>
      </c>
      <c r="B22" s="1" t="s">
        <v>6</v>
      </c>
      <c r="C22" s="1" t="s">
        <v>42</v>
      </c>
      <c r="D22" s="1" t="s">
        <v>60</v>
      </c>
      <c r="E22" s="1" t="s">
        <v>47</v>
      </c>
      <c r="I22" s="7">
        <v>410263</v>
      </c>
      <c r="J22" s="7">
        <v>396497</v>
      </c>
      <c r="K22" s="11">
        <f t="shared" si="0"/>
        <v>403380</v>
      </c>
    </row>
    <row r="23" spans="1:11" x14ac:dyDescent="0.2">
      <c r="A23" s="4" t="s">
        <v>19</v>
      </c>
      <c r="B23" s="1" t="s">
        <v>6</v>
      </c>
      <c r="C23" s="1" t="s">
        <v>78</v>
      </c>
      <c r="D23" s="1" t="s">
        <v>54</v>
      </c>
      <c r="E23" s="1" t="s">
        <v>80</v>
      </c>
      <c r="I23" s="7">
        <f>I21+I22</f>
        <v>2116213</v>
      </c>
      <c r="J23" s="7">
        <f>J21+J22</f>
        <v>2354775</v>
      </c>
      <c r="K23" s="11">
        <f t="shared" si="0"/>
        <v>2235494</v>
      </c>
    </row>
    <row r="24" spans="1:11" x14ac:dyDescent="0.2">
      <c r="A24" s="4" t="s">
        <v>19</v>
      </c>
      <c r="B24" s="4" t="s">
        <v>8</v>
      </c>
      <c r="C24" s="4" t="s">
        <v>13</v>
      </c>
      <c r="D24" s="4" t="s">
        <v>58</v>
      </c>
      <c r="E24" s="8" t="s">
        <v>51</v>
      </c>
      <c r="I24" s="6">
        <v>2358594.88</v>
      </c>
      <c r="J24" s="6">
        <v>1703463.8</v>
      </c>
      <c r="K24" s="11">
        <f t="shared" si="0"/>
        <v>2031029.3399999999</v>
      </c>
    </row>
    <row r="25" spans="1:11" x14ac:dyDescent="0.2">
      <c r="A25" s="4" t="s">
        <v>19</v>
      </c>
      <c r="B25" s="4" t="s">
        <v>8</v>
      </c>
      <c r="C25" s="4" t="s">
        <v>14</v>
      </c>
      <c r="D25" s="4" t="s">
        <v>59</v>
      </c>
      <c r="E25" s="8" t="s">
        <v>51</v>
      </c>
      <c r="I25" s="6">
        <v>800398.22</v>
      </c>
      <c r="J25" s="6">
        <v>512459.64</v>
      </c>
      <c r="K25" s="11">
        <f t="shared" si="0"/>
        <v>656428.92999999993</v>
      </c>
    </row>
    <row r="26" spans="1:11" x14ac:dyDescent="0.2">
      <c r="A26" s="4" t="s">
        <v>19</v>
      </c>
      <c r="B26" s="4" t="s">
        <v>8</v>
      </c>
      <c r="C26" s="4" t="s">
        <v>15</v>
      </c>
      <c r="D26" s="4" t="s">
        <v>61</v>
      </c>
      <c r="E26" s="8" t="s">
        <v>51</v>
      </c>
      <c r="I26" s="6">
        <v>1096035.99</v>
      </c>
      <c r="J26" s="6">
        <v>1093499.44</v>
      </c>
      <c r="K26" s="11">
        <f t="shared" si="0"/>
        <v>1094767.7149999999</v>
      </c>
    </row>
    <row r="27" spans="1:11" x14ac:dyDescent="0.2">
      <c r="A27" s="4" t="s">
        <v>19</v>
      </c>
      <c r="B27" s="4" t="s">
        <v>8</v>
      </c>
      <c r="C27" s="4" t="s">
        <v>16</v>
      </c>
      <c r="D27" s="4" t="s">
        <v>62</v>
      </c>
      <c r="E27" s="8" t="s">
        <v>51</v>
      </c>
      <c r="I27" s="6">
        <v>170313.42</v>
      </c>
      <c r="J27" s="6">
        <v>93105.43</v>
      </c>
      <c r="K27" s="11">
        <f t="shared" si="0"/>
        <v>131709.42499999999</v>
      </c>
    </row>
    <row r="28" spans="1:11" x14ac:dyDescent="0.2">
      <c r="A28" s="4" t="s">
        <v>19</v>
      </c>
      <c r="B28" s="4" t="s">
        <v>8</v>
      </c>
      <c r="C28" s="4" t="s">
        <v>9</v>
      </c>
      <c r="D28" s="4" t="s">
        <v>63</v>
      </c>
      <c r="E28" s="8" t="s">
        <v>81</v>
      </c>
      <c r="I28" s="6">
        <f>I24+I25+I26+I27</f>
        <v>4425342.51</v>
      </c>
      <c r="J28" s="6">
        <f>J24+J25+J26+J27</f>
        <v>3402528.31</v>
      </c>
      <c r="K28" s="11">
        <f t="shared" si="0"/>
        <v>3913935.41</v>
      </c>
    </row>
    <row r="29" spans="1:11" x14ac:dyDescent="0.2">
      <c r="A29" s="4" t="s">
        <v>19</v>
      </c>
      <c r="B29" s="4" t="s">
        <v>8</v>
      </c>
      <c r="C29" s="4" t="s">
        <v>79</v>
      </c>
      <c r="D29" s="4" t="s">
        <v>64</v>
      </c>
      <c r="E29" s="8" t="s">
        <v>82</v>
      </c>
      <c r="I29" s="6">
        <f>I28/I23</f>
        <v>2.0911611969116528</v>
      </c>
      <c r="J29" s="6">
        <f>J28/J23</f>
        <v>1.4449483751101486</v>
      </c>
      <c r="K29" s="11">
        <f t="shared" si="0"/>
        <v>1.7680547860109006</v>
      </c>
    </row>
    <row r="30" spans="1:11" x14ac:dyDescent="0.2">
      <c r="A30" s="4" t="s">
        <v>19</v>
      </c>
      <c r="B30" s="4" t="s">
        <v>10</v>
      </c>
      <c r="C30" s="4" t="s">
        <v>17</v>
      </c>
      <c r="D30" s="4" t="s">
        <v>65</v>
      </c>
      <c r="E30" s="4" t="s">
        <v>49</v>
      </c>
      <c r="F30" s="5">
        <v>11</v>
      </c>
      <c r="G30" s="5">
        <v>10</v>
      </c>
      <c r="H30" s="5">
        <v>16</v>
      </c>
      <c r="I30" s="5">
        <v>21</v>
      </c>
      <c r="J30" s="5">
        <v>19</v>
      </c>
      <c r="K30" s="11">
        <f t="shared" si="0"/>
        <v>20</v>
      </c>
    </row>
    <row r="31" spans="1:11" x14ac:dyDescent="0.2">
      <c r="A31" s="4" t="s">
        <v>19</v>
      </c>
      <c r="B31" s="4" t="s">
        <v>10</v>
      </c>
      <c r="C31" s="4" t="s">
        <v>18</v>
      </c>
      <c r="D31" s="4" t="s">
        <v>55</v>
      </c>
      <c r="E31" s="4" t="s">
        <v>48</v>
      </c>
      <c r="F31" s="5">
        <v>30</v>
      </c>
      <c r="G31" s="5">
        <v>43</v>
      </c>
      <c r="H31" s="5">
        <v>47</v>
      </c>
      <c r="I31" s="5">
        <v>37</v>
      </c>
      <c r="J31" s="5">
        <v>22</v>
      </c>
      <c r="K31" s="11">
        <f t="shared" si="0"/>
        <v>29.5</v>
      </c>
    </row>
    <row r="32" spans="1:11" x14ac:dyDescent="0.2">
      <c r="A32" s="4" t="s">
        <v>19</v>
      </c>
      <c r="B32" s="4" t="s">
        <v>10</v>
      </c>
      <c r="C32" s="4" t="s">
        <v>11</v>
      </c>
      <c r="D32" s="4" t="s">
        <v>66</v>
      </c>
      <c r="E32" s="4" t="s">
        <v>50</v>
      </c>
      <c r="F32" s="5">
        <v>1460</v>
      </c>
      <c r="G32" s="5">
        <v>1537</v>
      </c>
      <c r="H32" s="5">
        <v>1475</v>
      </c>
      <c r="I32" s="5">
        <v>1285</v>
      </c>
      <c r="J32" s="5">
        <v>1465</v>
      </c>
      <c r="K32" s="11">
        <f t="shared" si="0"/>
        <v>1375</v>
      </c>
    </row>
    <row r="33" spans="1:11" x14ac:dyDescent="0.2">
      <c r="A33" s="4" t="s">
        <v>19</v>
      </c>
      <c r="B33" s="4" t="s">
        <v>10</v>
      </c>
      <c r="C33" s="4" t="s">
        <v>84</v>
      </c>
      <c r="D33" s="4" t="s">
        <v>67</v>
      </c>
      <c r="E33" s="4" t="s">
        <v>83</v>
      </c>
      <c r="I33" s="9">
        <f>I32/I21</f>
        <v>7.5324599196928399E-4</v>
      </c>
      <c r="J33" s="9">
        <f>J32/J21</f>
        <v>7.4810624436367058E-4</v>
      </c>
      <c r="K33" s="12">
        <f t="shared" si="0"/>
        <v>7.5067611816647729E-4</v>
      </c>
    </row>
    <row r="34" spans="1:11" x14ac:dyDescent="0.2">
      <c r="A34" s="4" t="s">
        <v>39</v>
      </c>
      <c r="B34" s="4" t="s">
        <v>6</v>
      </c>
      <c r="C34" s="4" t="s">
        <v>44</v>
      </c>
      <c r="D34" s="4" t="s">
        <v>53</v>
      </c>
      <c r="E34" s="4" t="s">
        <v>7</v>
      </c>
      <c r="I34" s="6">
        <v>15.48</v>
      </c>
      <c r="J34" s="6">
        <v>14.479999999999999</v>
      </c>
      <c r="K34" s="11">
        <f t="shared" si="0"/>
        <v>14.98</v>
      </c>
    </row>
    <row r="35" spans="1:11" x14ac:dyDescent="0.2">
      <c r="A35" s="4" t="s">
        <v>39</v>
      </c>
      <c r="B35" s="4" t="s">
        <v>6</v>
      </c>
      <c r="C35" s="4" t="s">
        <v>43</v>
      </c>
      <c r="D35" s="4" t="s">
        <v>56</v>
      </c>
      <c r="E35" s="4" t="s">
        <v>47</v>
      </c>
      <c r="I35" s="6">
        <v>15.1</v>
      </c>
      <c r="J35" s="6">
        <v>14.6</v>
      </c>
      <c r="K35" s="11">
        <f t="shared" si="0"/>
        <v>14.85</v>
      </c>
    </row>
    <row r="36" spans="1:11" x14ac:dyDescent="0.2">
      <c r="A36" s="4" t="s">
        <v>39</v>
      </c>
      <c r="B36" s="4" t="s">
        <v>6</v>
      </c>
      <c r="C36" s="4" t="s">
        <v>52</v>
      </c>
      <c r="D36" s="4" t="s">
        <v>57</v>
      </c>
      <c r="E36" s="4" t="s">
        <v>47</v>
      </c>
      <c r="I36" s="7">
        <v>2685139</v>
      </c>
      <c r="J36" s="7">
        <v>2785655</v>
      </c>
      <c r="K36" s="11">
        <f t="shared" si="0"/>
        <v>2735397</v>
      </c>
    </row>
    <row r="37" spans="1:11" x14ac:dyDescent="0.2">
      <c r="A37" s="4" t="s">
        <v>39</v>
      </c>
      <c r="B37" s="1" t="s">
        <v>6</v>
      </c>
      <c r="C37" s="1" t="s">
        <v>42</v>
      </c>
      <c r="D37" s="1" t="s">
        <v>60</v>
      </c>
      <c r="E37" s="1" t="s">
        <v>47</v>
      </c>
      <c r="I37" s="7">
        <v>437173</v>
      </c>
      <c r="J37" s="7">
        <v>424722</v>
      </c>
      <c r="K37" s="11">
        <f t="shared" si="0"/>
        <v>430947.5</v>
      </c>
    </row>
    <row r="38" spans="1:11" x14ac:dyDescent="0.2">
      <c r="A38" s="4" t="s">
        <v>39</v>
      </c>
      <c r="B38" s="1" t="s">
        <v>6</v>
      </c>
      <c r="C38" s="1" t="s">
        <v>78</v>
      </c>
      <c r="D38" s="1" t="s">
        <v>54</v>
      </c>
      <c r="E38" s="1" t="s">
        <v>80</v>
      </c>
      <c r="I38" s="7">
        <f>I36+I37</f>
        <v>3122312</v>
      </c>
      <c r="J38" s="7">
        <f>J36+J37</f>
        <v>3210377</v>
      </c>
      <c r="K38" s="11">
        <f t="shared" si="0"/>
        <v>3166344.5</v>
      </c>
    </row>
    <row r="39" spans="1:11" x14ac:dyDescent="0.2">
      <c r="A39" s="4" t="s">
        <v>39</v>
      </c>
      <c r="B39" s="4" t="s">
        <v>8</v>
      </c>
      <c r="C39" s="4" t="s">
        <v>13</v>
      </c>
      <c r="D39" s="4" t="s">
        <v>58</v>
      </c>
      <c r="E39" s="8" t="s">
        <v>51</v>
      </c>
      <c r="I39" s="6">
        <v>353097.85</v>
      </c>
      <c r="J39" s="6">
        <v>396638.69</v>
      </c>
      <c r="K39" s="11">
        <f t="shared" si="0"/>
        <v>374868.27</v>
      </c>
    </row>
    <row r="40" spans="1:11" x14ac:dyDescent="0.2">
      <c r="A40" s="4" t="s">
        <v>39</v>
      </c>
      <c r="B40" s="4" t="s">
        <v>8</v>
      </c>
      <c r="C40" s="4" t="s">
        <v>14</v>
      </c>
      <c r="D40" s="4" t="s">
        <v>59</v>
      </c>
      <c r="E40" s="8" t="s">
        <v>51</v>
      </c>
      <c r="I40" s="6">
        <v>123312.93</v>
      </c>
      <c r="J40" s="6">
        <v>152459.41</v>
      </c>
      <c r="K40" s="11">
        <f t="shared" si="0"/>
        <v>137886.16999999998</v>
      </c>
    </row>
    <row r="41" spans="1:11" x14ac:dyDescent="0.2">
      <c r="A41" s="4" t="s">
        <v>39</v>
      </c>
      <c r="B41" s="4" t="s">
        <v>8</v>
      </c>
      <c r="C41" s="4" t="s">
        <v>15</v>
      </c>
      <c r="D41" s="4" t="s">
        <v>61</v>
      </c>
      <c r="E41" s="8" t="s">
        <v>51</v>
      </c>
      <c r="I41" s="6">
        <v>549384.34</v>
      </c>
      <c r="J41" s="6">
        <v>448759.08</v>
      </c>
      <c r="K41" s="11">
        <f t="shared" si="0"/>
        <v>499071.70999999996</v>
      </c>
    </row>
    <row r="42" spans="1:11" x14ac:dyDescent="0.2">
      <c r="A42" s="4" t="s">
        <v>39</v>
      </c>
      <c r="B42" s="4" t="s">
        <v>8</v>
      </c>
      <c r="C42" s="4" t="s">
        <v>16</v>
      </c>
      <c r="D42" s="4" t="s">
        <v>62</v>
      </c>
      <c r="E42" s="8" t="s">
        <v>51</v>
      </c>
      <c r="I42" s="6">
        <v>79112.98</v>
      </c>
      <c r="J42" s="6">
        <v>88023.72</v>
      </c>
      <c r="K42" s="11">
        <f t="shared" si="0"/>
        <v>83568.350000000006</v>
      </c>
    </row>
    <row r="43" spans="1:11" x14ac:dyDescent="0.2">
      <c r="A43" s="4" t="s">
        <v>39</v>
      </c>
      <c r="B43" s="4" t="s">
        <v>8</v>
      </c>
      <c r="C43" s="4" t="s">
        <v>9</v>
      </c>
      <c r="D43" s="4" t="s">
        <v>63</v>
      </c>
      <c r="E43" s="8" t="s">
        <v>81</v>
      </c>
      <c r="I43" s="6">
        <f>I39+I40+I41+I42</f>
        <v>1104908.0999999999</v>
      </c>
      <c r="J43" s="6">
        <f>J39+J40+J41+J42</f>
        <v>1085880.8999999999</v>
      </c>
      <c r="K43" s="11">
        <f t="shared" si="0"/>
        <v>1095394.5</v>
      </c>
    </row>
    <row r="44" spans="1:11" x14ac:dyDescent="0.2">
      <c r="A44" s="4" t="s">
        <v>39</v>
      </c>
      <c r="B44" s="4" t="s">
        <v>8</v>
      </c>
      <c r="C44" s="4" t="s">
        <v>79</v>
      </c>
      <c r="D44" s="4" t="s">
        <v>64</v>
      </c>
      <c r="E44" s="8" t="s">
        <v>82</v>
      </c>
      <c r="I44" s="6">
        <f>I43/I38</f>
        <v>0.35387498110374616</v>
      </c>
      <c r="J44" s="6">
        <f>J43/J38</f>
        <v>0.33824092933633648</v>
      </c>
      <c r="K44" s="11">
        <f t="shared" si="0"/>
        <v>0.34605795522004135</v>
      </c>
    </row>
    <row r="45" spans="1:11" x14ac:dyDescent="0.2">
      <c r="A45" s="4" t="s">
        <v>39</v>
      </c>
      <c r="B45" s="4" t="s">
        <v>10</v>
      </c>
      <c r="C45" s="4" t="s">
        <v>17</v>
      </c>
      <c r="D45" s="4" t="s">
        <v>65</v>
      </c>
      <c r="E45" s="4" t="s">
        <v>49</v>
      </c>
      <c r="F45" s="5">
        <v>26</v>
      </c>
      <c r="G45" s="5">
        <v>41</v>
      </c>
      <c r="H45" s="5">
        <v>35</v>
      </c>
      <c r="I45" s="5">
        <v>47</v>
      </c>
      <c r="J45" s="5">
        <v>31</v>
      </c>
      <c r="K45" s="11">
        <f t="shared" si="0"/>
        <v>39</v>
      </c>
    </row>
    <row r="46" spans="1:11" x14ac:dyDescent="0.2">
      <c r="A46" s="4" t="s">
        <v>39</v>
      </c>
      <c r="B46" s="4" t="s">
        <v>10</v>
      </c>
      <c r="C46" s="4" t="s">
        <v>18</v>
      </c>
      <c r="D46" s="4" t="s">
        <v>55</v>
      </c>
      <c r="E46" s="4" t="s">
        <v>48</v>
      </c>
      <c r="F46" s="5">
        <v>194</v>
      </c>
      <c r="G46" s="5">
        <v>187</v>
      </c>
      <c r="H46" s="5">
        <v>188</v>
      </c>
      <c r="I46" s="5">
        <v>160</v>
      </c>
      <c r="J46" s="5">
        <v>161</v>
      </c>
      <c r="K46" s="11">
        <f t="shared" si="0"/>
        <v>160.5</v>
      </c>
    </row>
    <row r="47" spans="1:11" x14ac:dyDescent="0.2">
      <c r="A47" s="4" t="s">
        <v>39</v>
      </c>
      <c r="B47" s="4" t="s">
        <v>10</v>
      </c>
      <c r="C47" s="4" t="s">
        <v>11</v>
      </c>
      <c r="D47" s="4" t="s">
        <v>66</v>
      </c>
      <c r="E47" s="4" t="s">
        <v>50</v>
      </c>
      <c r="F47" s="5">
        <v>3834</v>
      </c>
      <c r="G47" s="5">
        <v>3803</v>
      </c>
      <c r="H47" s="5">
        <v>3541</v>
      </c>
      <c r="I47" s="5">
        <v>2976</v>
      </c>
      <c r="J47" s="5">
        <v>2787</v>
      </c>
      <c r="K47" s="11">
        <f t="shared" si="0"/>
        <v>2881.5</v>
      </c>
    </row>
    <row r="48" spans="1:11" x14ac:dyDescent="0.2">
      <c r="A48" s="4" t="s">
        <v>39</v>
      </c>
      <c r="B48" s="4" t="s">
        <v>10</v>
      </c>
      <c r="C48" s="4" t="s">
        <v>84</v>
      </c>
      <c r="D48" s="4" t="s">
        <v>67</v>
      </c>
      <c r="E48" s="4" t="s">
        <v>83</v>
      </c>
      <c r="I48" s="9">
        <f>I47/I36</f>
        <v>1.1083225114230585E-3</v>
      </c>
      <c r="J48" s="9">
        <f>J47/J36</f>
        <v>1.0004828307884502E-3</v>
      </c>
      <c r="K48" s="11">
        <f t="shared" si="0"/>
        <v>1.0544026711057544E-3</v>
      </c>
    </row>
    <row r="49" spans="1:11" x14ac:dyDescent="0.2">
      <c r="A49" s="4" t="s">
        <v>69</v>
      </c>
      <c r="B49" s="4" t="s">
        <v>10</v>
      </c>
      <c r="C49" s="4" t="s">
        <v>17</v>
      </c>
      <c r="D49" s="4" t="s">
        <v>65</v>
      </c>
      <c r="E49" s="4" t="s">
        <v>49</v>
      </c>
      <c r="F49" s="5">
        <v>1</v>
      </c>
      <c r="G49" s="5">
        <v>1</v>
      </c>
      <c r="H49" s="5">
        <v>2</v>
      </c>
      <c r="I49" s="5">
        <v>2</v>
      </c>
      <c r="K49" s="11">
        <f t="shared" si="0"/>
        <v>2</v>
      </c>
    </row>
    <row r="50" spans="1:11" x14ac:dyDescent="0.2">
      <c r="A50" s="4" t="s">
        <v>70</v>
      </c>
      <c r="B50" s="4" t="s">
        <v>10</v>
      </c>
      <c r="C50" s="4" t="s">
        <v>18</v>
      </c>
      <c r="D50" s="4" t="s">
        <v>55</v>
      </c>
      <c r="E50" s="4" t="s">
        <v>48</v>
      </c>
      <c r="F50" s="5">
        <v>5</v>
      </c>
      <c r="G50" s="5">
        <v>3</v>
      </c>
      <c r="H50" s="5">
        <v>1</v>
      </c>
      <c r="I50" s="5">
        <v>2</v>
      </c>
      <c r="J50" s="5">
        <v>3</v>
      </c>
      <c r="K50" s="11">
        <f t="shared" si="0"/>
        <v>2.5</v>
      </c>
    </row>
    <row r="51" spans="1:11" x14ac:dyDescent="0.2">
      <c r="A51" s="4" t="s">
        <v>40</v>
      </c>
      <c r="B51" s="4" t="s">
        <v>6</v>
      </c>
      <c r="C51" s="4" t="s">
        <v>44</v>
      </c>
      <c r="D51" s="4" t="s">
        <v>53</v>
      </c>
      <c r="E51" s="4" t="s">
        <v>7</v>
      </c>
      <c r="I51" s="6">
        <v>18.29</v>
      </c>
      <c r="J51" s="6">
        <v>17.470000000000002</v>
      </c>
      <c r="K51" s="11">
        <f t="shared" si="0"/>
        <v>17.880000000000003</v>
      </c>
    </row>
    <row r="52" spans="1:11" x14ac:dyDescent="0.2">
      <c r="A52" s="4" t="s">
        <v>40</v>
      </c>
      <c r="B52" s="4" t="s">
        <v>6</v>
      </c>
      <c r="C52" s="4" t="s">
        <v>43</v>
      </c>
      <c r="D52" s="4" t="s">
        <v>56</v>
      </c>
      <c r="E52" s="4" t="s">
        <v>47</v>
      </c>
      <c r="I52" s="6">
        <v>17.989999999999998</v>
      </c>
      <c r="J52" s="6">
        <v>19.249999999999996</v>
      </c>
      <c r="K52" s="11">
        <f t="shared" si="0"/>
        <v>18.619999999999997</v>
      </c>
    </row>
    <row r="53" spans="1:11" x14ac:dyDescent="0.2">
      <c r="A53" s="4" t="s">
        <v>40</v>
      </c>
      <c r="B53" s="4" t="s">
        <v>6</v>
      </c>
      <c r="C53" s="4" t="s">
        <v>52</v>
      </c>
      <c r="D53" s="4" t="s">
        <v>57</v>
      </c>
      <c r="E53" s="4" t="s">
        <v>47</v>
      </c>
      <c r="I53" s="7">
        <v>3674852</v>
      </c>
      <c r="J53" s="7">
        <v>3890180</v>
      </c>
      <c r="K53" s="11">
        <f t="shared" si="0"/>
        <v>3782516</v>
      </c>
    </row>
    <row r="54" spans="1:11" x14ac:dyDescent="0.2">
      <c r="A54" s="4" t="s">
        <v>40</v>
      </c>
      <c r="B54" s="1" t="s">
        <v>6</v>
      </c>
      <c r="C54" s="1" t="s">
        <v>78</v>
      </c>
      <c r="D54" s="1" t="s">
        <v>54</v>
      </c>
      <c r="E54" s="1" t="s">
        <v>80</v>
      </c>
      <c r="I54" s="7">
        <f>I53</f>
        <v>3674852</v>
      </c>
      <c r="J54" s="7">
        <f>J53</f>
        <v>3890180</v>
      </c>
      <c r="K54" s="11">
        <f t="shared" si="0"/>
        <v>3782516</v>
      </c>
    </row>
    <row r="55" spans="1:11" x14ac:dyDescent="0.2">
      <c r="A55" s="4" t="s">
        <v>40</v>
      </c>
      <c r="B55" s="4" t="s">
        <v>8</v>
      </c>
      <c r="C55" s="4" t="s">
        <v>13</v>
      </c>
      <c r="D55" s="4" t="s">
        <v>58</v>
      </c>
      <c r="E55" s="8" t="s">
        <v>51</v>
      </c>
      <c r="I55" s="6">
        <v>3885437.5</v>
      </c>
      <c r="J55" s="6">
        <v>3486353.56</v>
      </c>
      <c r="K55" s="11">
        <f t="shared" si="0"/>
        <v>3685895.5300000003</v>
      </c>
    </row>
    <row r="56" spans="1:11" x14ac:dyDescent="0.2">
      <c r="A56" s="4" t="s">
        <v>40</v>
      </c>
      <c r="B56" s="4" t="s">
        <v>8</v>
      </c>
      <c r="C56" s="4" t="s">
        <v>14</v>
      </c>
      <c r="D56" s="4" t="s">
        <v>59</v>
      </c>
      <c r="E56" s="8" t="s">
        <v>51</v>
      </c>
      <c r="I56" s="6">
        <v>1640097.48</v>
      </c>
      <c r="J56" s="6">
        <v>1526673.08</v>
      </c>
      <c r="K56" s="11">
        <f t="shared" si="0"/>
        <v>1583385.28</v>
      </c>
    </row>
    <row r="57" spans="1:11" x14ac:dyDescent="0.2">
      <c r="A57" s="4" t="s">
        <v>40</v>
      </c>
      <c r="B57" s="4" t="s">
        <v>8</v>
      </c>
      <c r="C57" s="4" t="s">
        <v>15</v>
      </c>
      <c r="D57" s="4" t="s">
        <v>61</v>
      </c>
      <c r="E57" s="8" t="s">
        <v>51</v>
      </c>
      <c r="I57" s="6">
        <v>728078.56</v>
      </c>
      <c r="J57" s="6">
        <v>1126824.04</v>
      </c>
      <c r="K57" s="11">
        <f t="shared" si="0"/>
        <v>927451.3</v>
      </c>
    </row>
    <row r="58" spans="1:11" x14ac:dyDescent="0.2">
      <c r="A58" s="4" t="s">
        <v>40</v>
      </c>
      <c r="B58" s="4" t="s">
        <v>8</v>
      </c>
      <c r="C58" s="4" t="s">
        <v>16</v>
      </c>
      <c r="D58" s="4" t="s">
        <v>62</v>
      </c>
      <c r="E58" s="8" t="s">
        <v>51</v>
      </c>
      <c r="I58" s="6">
        <v>56637.65</v>
      </c>
      <c r="J58" s="6">
        <v>115482.23</v>
      </c>
      <c r="K58" s="11">
        <f t="shared" si="0"/>
        <v>86059.94</v>
      </c>
    </row>
    <row r="59" spans="1:11" x14ac:dyDescent="0.2">
      <c r="A59" s="4" t="s">
        <v>40</v>
      </c>
      <c r="B59" s="4" t="s">
        <v>8</v>
      </c>
      <c r="C59" s="4" t="s">
        <v>9</v>
      </c>
      <c r="D59" s="4" t="s">
        <v>63</v>
      </c>
      <c r="E59" s="8" t="s">
        <v>81</v>
      </c>
      <c r="I59" s="6">
        <f>I55+I56+I57+I58</f>
        <v>6310251.1900000013</v>
      </c>
      <c r="J59" s="6">
        <f>J55+J56+J57+J58</f>
        <v>6255332.9100000011</v>
      </c>
      <c r="K59" s="11">
        <f t="shared" si="0"/>
        <v>6282792.0500000007</v>
      </c>
    </row>
    <row r="60" spans="1:11" x14ac:dyDescent="0.2">
      <c r="A60" s="4" t="s">
        <v>40</v>
      </c>
      <c r="B60" s="4" t="s">
        <v>8</v>
      </c>
      <c r="C60" s="4" t="s">
        <v>79</v>
      </c>
      <c r="D60" s="4" t="s">
        <v>64</v>
      </c>
      <c r="E60" s="8" t="s">
        <v>82</v>
      </c>
      <c r="I60" s="6">
        <f>I59/I54</f>
        <v>1.7171443067639189</v>
      </c>
      <c r="J60" s="6">
        <f>J59/J54</f>
        <v>1.6079803273884501</v>
      </c>
      <c r="K60" s="11">
        <f t="shared" si="0"/>
        <v>1.6625623170761845</v>
      </c>
    </row>
    <row r="61" spans="1:11" s="1" customFormat="1" x14ac:dyDescent="0.2">
      <c r="A61" s="4" t="s">
        <v>40</v>
      </c>
      <c r="B61" s="4" t="s">
        <v>10</v>
      </c>
      <c r="C61" s="4" t="s">
        <v>11</v>
      </c>
      <c r="D61" s="4" t="s">
        <v>66</v>
      </c>
      <c r="E61" s="4" t="s">
        <v>50</v>
      </c>
      <c r="F61" s="5">
        <v>7734</v>
      </c>
      <c r="G61" s="5">
        <v>8446</v>
      </c>
      <c r="H61" s="5">
        <v>8271</v>
      </c>
      <c r="I61" s="5">
        <v>8450</v>
      </c>
      <c r="J61" s="5">
        <v>7455</v>
      </c>
      <c r="K61" s="11">
        <f t="shared" si="0"/>
        <v>7952.5</v>
      </c>
    </row>
    <row r="62" spans="1:11" s="1" customFormat="1" x14ac:dyDescent="0.2">
      <c r="A62" s="4" t="s">
        <v>40</v>
      </c>
      <c r="B62" s="4" t="s">
        <v>10</v>
      </c>
      <c r="C62" s="4" t="s">
        <v>84</v>
      </c>
      <c r="D62" s="4" t="s">
        <v>67</v>
      </c>
      <c r="E62" s="4" t="s">
        <v>83</v>
      </c>
      <c r="F62" s="5"/>
      <c r="G62" s="5"/>
      <c r="H62" s="5"/>
      <c r="I62" s="9">
        <f>I61/I53</f>
        <v>2.2994123300747894E-3</v>
      </c>
      <c r="J62" s="9">
        <f>J61/J53</f>
        <v>1.9163637672292798E-3</v>
      </c>
      <c r="K62" s="11">
        <f t="shared" si="0"/>
        <v>2.1078880486520347E-3</v>
      </c>
    </row>
    <row r="63" spans="1:11" x14ac:dyDescent="0.2">
      <c r="A63" s="4" t="s">
        <v>74</v>
      </c>
      <c r="B63" s="4" t="s">
        <v>6</v>
      </c>
      <c r="C63" s="4" t="s">
        <v>52</v>
      </c>
      <c r="D63" s="4" t="s">
        <v>57</v>
      </c>
      <c r="E63" s="4" t="s">
        <v>47</v>
      </c>
      <c r="I63" s="7">
        <v>296141</v>
      </c>
      <c r="J63" s="7">
        <v>297141</v>
      </c>
      <c r="K63" s="11">
        <f t="shared" si="0"/>
        <v>296641</v>
      </c>
    </row>
    <row r="64" spans="1:11" x14ac:dyDescent="0.2">
      <c r="A64" s="4" t="s">
        <v>74</v>
      </c>
      <c r="B64" s="4" t="s">
        <v>10</v>
      </c>
      <c r="C64" s="4" t="s">
        <v>18</v>
      </c>
      <c r="D64" s="4" t="s">
        <v>55</v>
      </c>
      <c r="E64" s="4" t="s">
        <v>48</v>
      </c>
      <c r="F64" s="5">
        <v>872</v>
      </c>
      <c r="G64" s="5">
        <v>940</v>
      </c>
      <c r="H64" s="5">
        <v>1012</v>
      </c>
      <c r="I64" s="5">
        <v>911</v>
      </c>
      <c r="J64" s="5">
        <v>831</v>
      </c>
      <c r="K64" s="11">
        <f t="shared" si="0"/>
        <v>871</v>
      </c>
    </row>
    <row r="65" spans="1:11" x14ac:dyDescent="0.2">
      <c r="A65" s="4" t="s">
        <v>75</v>
      </c>
      <c r="B65" s="4" t="s">
        <v>10</v>
      </c>
      <c r="C65" s="4" t="s">
        <v>17</v>
      </c>
      <c r="D65" s="4" t="s">
        <v>65</v>
      </c>
      <c r="E65" s="4" t="s">
        <v>49</v>
      </c>
      <c r="F65" s="5">
        <v>305</v>
      </c>
      <c r="G65" s="5">
        <v>256</v>
      </c>
      <c r="H65" s="5">
        <v>269</v>
      </c>
      <c r="I65" s="5">
        <v>312</v>
      </c>
      <c r="J65" s="5">
        <v>277</v>
      </c>
      <c r="K65" s="11">
        <f t="shared" si="0"/>
        <v>294.5</v>
      </c>
    </row>
    <row r="66" spans="1:11" x14ac:dyDescent="0.2">
      <c r="A66" s="4" t="s">
        <v>72</v>
      </c>
      <c r="B66" s="4" t="s">
        <v>10</v>
      </c>
      <c r="C66" s="4" t="s">
        <v>17</v>
      </c>
      <c r="D66" s="4" t="s">
        <v>65</v>
      </c>
      <c r="E66" s="4" t="s">
        <v>49</v>
      </c>
      <c r="F66" s="5">
        <v>38</v>
      </c>
      <c r="G66" s="5">
        <v>71</v>
      </c>
      <c r="H66" s="5">
        <v>73</v>
      </c>
      <c r="I66" s="5">
        <v>80</v>
      </c>
      <c r="J66" s="5">
        <v>65</v>
      </c>
      <c r="K66" s="11">
        <f t="shared" si="0"/>
        <v>72.5</v>
      </c>
    </row>
    <row r="67" spans="1:11" x14ac:dyDescent="0.2">
      <c r="A67" s="4" t="s">
        <v>72</v>
      </c>
      <c r="B67" s="4" t="s">
        <v>10</v>
      </c>
      <c r="C67" s="4" t="s">
        <v>18</v>
      </c>
      <c r="D67" s="4" t="s">
        <v>55</v>
      </c>
      <c r="E67" s="4" t="s">
        <v>48</v>
      </c>
      <c r="F67" s="5">
        <v>187</v>
      </c>
      <c r="G67" s="5">
        <v>182</v>
      </c>
      <c r="H67" s="5">
        <v>195</v>
      </c>
      <c r="I67" s="5">
        <v>176</v>
      </c>
      <c r="J67" s="5">
        <v>163</v>
      </c>
      <c r="K67" s="11">
        <f t="shared" ref="K67:K130" si="1">AVERAGE(I67:J67)</f>
        <v>169.5</v>
      </c>
    </row>
    <row r="68" spans="1:11" x14ac:dyDescent="0.2">
      <c r="A68" s="4" t="s">
        <v>41</v>
      </c>
      <c r="B68" s="4" t="s">
        <v>6</v>
      </c>
      <c r="C68" s="4" t="s">
        <v>44</v>
      </c>
      <c r="D68" s="4" t="s">
        <v>53</v>
      </c>
      <c r="E68" s="4" t="s">
        <v>7</v>
      </c>
      <c r="I68" s="6">
        <v>27.890000000000008</v>
      </c>
      <c r="J68" s="6">
        <v>28.290000000000003</v>
      </c>
      <c r="K68" s="11">
        <f t="shared" si="1"/>
        <v>28.090000000000003</v>
      </c>
    </row>
    <row r="69" spans="1:11" x14ac:dyDescent="0.2">
      <c r="A69" s="4" t="s">
        <v>41</v>
      </c>
      <c r="B69" s="4" t="s">
        <v>6</v>
      </c>
      <c r="C69" s="4" t="s">
        <v>43</v>
      </c>
      <c r="D69" s="4" t="s">
        <v>56</v>
      </c>
      <c r="E69" s="4" t="s">
        <v>47</v>
      </c>
      <c r="I69" s="6">
        <v>29.259999999999998</v>
      </c>
      <c r="J69" s="6">
        <v>28.259000000000004</v>
      </c>
      <c r="K69" s="11">
        <f t="shared" si="1"/>
        <v>28.759500000000003</v>
      </c>
    </row>
    <row r="70" spans="1:11" x14ac:dyDescent="0.2">
      <c r="A70" s="4" t="s">
        <v>41</v>
      </c>
      <c r="B70" s="4" t="s">
        <v>6</v>
      </c>
      <c r="C70" s="4" t="s">
        <v>52</v>
      </c>
      <c r="D70" s="4" t="s">
        <v>57</v>
      </c>
      <c r="E70" s="4" t="s">
        <v>47</v>
      </c>
      <c r="I70" s="7">
        <v>5460566</v>
      </c>
      <c r="J70" s="7">
        <v>5686773</v>
      </c>
      <c r="K70" s="11">
        <f t="shared" si="1"/>
        <v>5573669.5</v>
      </c>
    </row>
    <row r="71" spans="1:11" x14ac:dyDescent="0.2">
      <c r="A71" s="4" t="s">
        <v>41</v>
      </c>
      <c r="B71" s="1" t="s">
        <v>6</v>
      </c>
      <c r="C71" s="1" t="s">
        <v>78</v>
      </c>
      <c r="D71" s="1" t="s">
        <v>54</v>
      </c>
      <c r="E71" s="1" t="s">
        <v>80</v>
      </c>
      <c r="I71" s="7">
        <f>I70</f>
        <v>5460566</v>
      </c>
      <c r="J71" s="7">
        <f>J70</f>
        <v>5686773</v>
      </c>
      <c r="K71" s="11">
        <f t="shared" si="1"/>
        <v>5573669.5</v>
      </c>
    </row>
    <row r="72" spans="1:11" x14ac:dyDescent="0.2">
      <c r="A72" s="4" t="s">
        <v>41</v>
      </c>
      <c r="B72" s="4" t="s">
        <v>8</v>
      </c>
      <c r="C72" s="4" t="s">
        <v>13</v>
      </c>
      <c r="D72" s="4" t="s">
        <v>58</v>
      </c>
      <c r="E72" s="8" t="s">
        <v>51</v>
      </c>
      <c r="I72" s="6">
        <v>12978961.119999999</v>
      </c>
      <c r="J72" s="6">
        <v>12407635.66</v>
      </c>
      <c r="K72" s="11">
        <f t="shared" si="1"/>
        <v>12693298.390000001</v>
      </c>
    </row>
    <row r="73" spans="1:11" x14ac:dyDescent="0.2">
      <c r="A73" s="4" t="s">
        <v>41</v>
      </c>
      <c r="B73" s="4" t="s">
        <v>8</v>
      </c>
      <c r="C73" s="4" t="s">
        <v>14</v>
      </c>
      <c r="D73" s="4" t="s">
        <v>59</v>
      </c>
      <c r="E73" s="8" t="s">
        <v>51</v>
      </c>
      <c r="I73" s="6">
        <v>5103677.32</v>
      </c>
      <c r="J73" s="6">
        <v>5011901.62</v>
      </c>
      <c r="K73" s="11">
        <f t="shared" si="1"/>
        <v>5057789.4700000007</v>
      </c>
    </row>
    <row r="74" spans="1:11" x14ac:dyDescent="0.2">
      <c r="A74" s="4" t="s">
        <v>41</v>
      </c>
      <c r="B74" s="4" t="s">
        <v>8</v>
      </c>
      <c r="C74" s="4" t="s">
        <v>15</v>
      </c>
      <c r="D74" s="4" t="s">
        <v>61</v>
      </c>
      <c r="E74" s="8" t="s">
        <v>51</v>
      </c>
      <c r="I74" s="6">
        <v>1694473.14</v>
      </c>
      <c r="J74" s="6">
        <v>2117482.98</v>
      </c>
      <c r="K74" s="11">
        <f t="shared" si="1"/>
        <v>1905978.06</v>
      </c>
    </row>
    <row r="75" spans="1:11" x14ac:dyDescent="0.2">
      <c r="A75" s="4" t="s">
        <v>41</v>
      </c>
      <c r="B75" s="4" t="s">
        <v>8</v>
      </c>
      <c r="C75" s="4" t="s">
        <v>16</v>
      </c>
      <c r="D75" s="4" t="s">
        <v>62</v>
      </c>
      <c r="E75" s="8" t="s">
        <v>51</v>
      </c>
      <c r="I75" s="6">
        <v>291606.59000000003</v>
      </c>
      <c r="J75" s="6">
        <v>444366.63</v>
      </c>
      <c r="K75" s="11">
        <f t="shared" si="1"/>
        <v>367986.61</v>
      </c>
    </row>
    <row r="76" spans="1:11" x14ac:dyDescent="0.2">
      <c r="A76" s="4" t="s">
        <v>41</v>
      </c>
      <c r="B76" s="4" t="s">
        <v>8</v>
      </c>
      <c r="C76" s="4" t="s">
        <v>9</v>
      </c>
      <c r="D76" s="4" t="s">
        <v>63</v>
      </c>
      <c r="E76" s="8" t="s">
        <v>81</v>
      </c>
      <c r="I76" s="6">
        <f>I72+I73+I74+I75</f>
        <v>20068718.169999998</v>
      </c>
      <c r="J76" s="6">
        <f>J72+J73+J74+J75</f>
        <v>19981386.890000001</v>
      </c>
      <c r="K76" s="11">
        <f t="shared" si="1"/>
        <v>20025052.530000001</v>
      </c>
    </row>
    <row r="77" spans="1:11" x14ac:dyDescent="0.2">
      <c r="A77" s="4" t="s">
        <v>41</v>
      </c>
      <c r="B77" s="4" t="s">
        <v>8</v>
      </c>
      <c r="C77" s="4" t="s">
        <v>79</v>
      </c>
      <c r="D77" s="4" t="s">
        <v>64</v>
      </c>
      <c r="E77" s="8" t="s">
        <v>82</v>
      </c>
      <c r="I77" s="6">
        <f>I76/I71</f>
        <v>3.6752084252804558</v>
      </c>
      <c r="J77" s="6">
        <f>J76/J71</f>
        <v>3.5136600124534603</v>
      </c>
      <c r="K77" s="11">
        <f t="shared" si="1"/>
        <v>3.594434218866958</v>
      </c>
    </row>
    <row r="78" spans="1:11" x14ac:dyDescent="0.2">
      <c r="A78" s="4" t="s">
        <v>41</v>
      </c>
      <c r="B78" s="4" t="s">
        <v>10</v>
      </c>
      <c r="C78" s="4" t="s">
        <v>18</v>
      </c>
      <c r="D78" s="4" t="s">
        <v>55</v>
      </c>
      <c r="E78" s="4" t="s">
        <v>48</v>
      </c>
      <c r="F78" s="5">
        <v>385</v>
      </c>
      <c r="G78" s="5">
        <v>425</v>
      </c>
      <c r="H78" s="5">
        <v>392</v>
      </c>
      <c r="I78" s="5">
        <v>387</v>
      </c>
      <c r="J78" s="5">
        <v>401</v>
      </c>
      <c r="K78" s="11">
        <f t="shared" si="1"/>
        <v>394</v>
      </c>
    </row>
    <row r="79" spans="1:11" x14ac:dyDescent="0.2">
      <c r="A79" s="4" t="s">
        <v>41</v>
      </c>
      <c r="B79" s="4" t="s">
        <v>10</v>
      </c>
      <c r="C79" s="4" t="s">
        <v>11</v>
      </c>
      <c r="D79" s="4" t="s">
        <v>66</v>
      </c>
      <c r="E79" s="4" t="s">
        <v>50</v>
      </c>
      <c r="F79" s="5">
        <v>8119</v>
      </c>
      <c r="G79" s="5">
        <v>8318</v>
      </c>
      <c r="H79" s="5">
        <v>8701</v>
      </c>
      <c r="I79" s="5">
        <v>8089</v>
      </c>
      <c r="J79" s="5">
        <v>7837</v>
      </c>
      <c r="K79" s="11">
        <f t="shared" si="1"/>
        <v>7963</v>
      </c>
    </row>
    <row r="80" spans="1:11" x14ac:dyDescent="0.2">
      <c r="A80" s="4" t="s">
        <v>41</v>
      </c>
      <c r="B80" s="4" t="s">
        <v>10</v>
      </c>
      <c r="C80" s="4" t="s">
        <v>84</v>
      </c>
      <c r="D80" s="4" t="s">
        <v>67</v>
      </c>
      <c r="E80" s="4" t="s">
        <v>83</v>
      </c>
      <c r="I80" s="9">
        <f>I79/I70</f>
        <v>1.4813482704906413E-3</v>
      </c>
      <c r="J80" s="9">
        <f>J79/J70</f>
        <v>1.3781102217373545E-3</v>
      </c>
      <c r="K80" s="12">
        <f t="shared" si="1"/>
        <v>1.4297292461139979E-3</v>
      </c>
    </row>
    <row r="81" spans="1:11" x14ac:dyDescent="0.2">
      <c r="A81" s="4" t="s">
        <v>45</v>
      </c>
      <c r="B81" s="4" t="s">
        <v>10</v>
      </c>
      <c r="C81" s="4" t="s">
        <v>17</v>
      </c>
      <c r="D81" s="4" t="s">
        <v>65</v>
      </c>
      <c r="E81" s="4" t="s">
        <v>49</v>
      </c>
      <c r="F81" s="5">
        <v>111</v>
      </c>
      <c r="G81" s="5">
        <v>97</v>
      </c>
      <c r="H81" s="5">
        <v>101</v>
      </c>
      <c r="I81" s="5">
        <v>131</v>
      </c>
      <c r="J81" s="5">
        <v>94</v>
      </c>
      <c r="K81" s="11">
        <f t="shared" si="1"/>
        <v>112.5</v>
      </c>
    </row>
    <row r="82" spans="1:11" x14ac:dyDescent="0.2">
      <c r="A82" s="4" t="s">
        <v>30</v>
      </c>
      <c r="B82" s="4" t="s">
        <v>6</v>
      </c>
      <c r="C82" s="4" t="s">
        <v>44</v>
      </c>
      <c r="D82" s="4" t="s">
        <v>53</v>
      </c>
      <c r="E82" s="4" t="s">
        <v>7</v>
      </c>
      <c r="I82" s="6">
        <v>13.410000000000002</v>
      </c>
      <c r="J82" s="6">
        <v>13.900000000000004</v>
      </c>
      <c r="K82" s="11">
        <f t="shared" si="1"/>
        <v>13.655000000000003</v>
      </c>
    </row>
    <row r="83" spans="1:11" x14ac:dyDescent="0.2">
      <c r="A83" s="4" t="s">
        <v>30</v>
      </c>
      <c r="B83" s="4" t="s">
        <v>6</v>
      </c>
      <c r="C83" s="4" t="s">
        <v>43</v>
      </c>
      <c r="D83" s="4" t="s">
        <v>56</v>
      </c>
      <c r="E83" s="4" t="s">
        <v>47</v>
      </c>
      <c r="I83" s="6">
        <v>13.400000000000002</v>
      </c>
      <c r="J83" s="6">
        <v>12.900010000000004</v>
      </c>
      <c r="K83" s="11">
        <f t="shared" si="1"/>
        <v>13.150005000000004</v>
      </c>
    </row>
    <row r="84" spans="1:11" x14ac:dyDescent="0.2">
      <c r="A84" s="4" t="s">
        <v>30</v>
      </c>
      <c r="B84" s="4" t="s">
        <v>6</v>
      </c>
      <c r="C84" s="4" t="s">
        <v>52</v>
      </c>
      <c r="D84" s="4" t="s">
        <v>57</v>
      </c>
      <c r="E84" s="4" t="s">
        <v>47</v>
      </c>
      <c r="I84" s="7">
        <v>1690037</v>
      </c>
      <c r="J84" s="7">
        <v>1718030</v>
      </c>
      <c r="K84" s="11">
        <f t="shared" si="1"/>
        <v>1704033.5</v>
      </c>
    </row>
    <row r="85" spans="1:11" x14ac:dyDescent="0.2">
      <c r="A85" s="4" t="s">
        <v>30</v>
      </c>
      <c r="B85" s="1" t="s">
        <v>6</v>
      </c>
      <c r="C85" s="1" t="s">
        <v>42</v>
      </c>
      <c r="D85" s="1" t="s">
        <v>60</v>
      </c>
      <c r="E85" s="1" t="s">
        <v>47</v>
      </c>
      <c r="I85" s="7">
        <v>591538</v>
      </c>
      <c r="J85" s="7">
        <v>638230</v>
      </c>
      <c r="K85" s="11">
        <f t="shared" si="1"/>
        <v>614884</v>
      </c>
    </row>
    <row r="86" spans="1:11" x14ac:dyDescent="0.2">
      <c r="A86" s="4" t="s">
        <v>30</v>
      </c>
      <c r="B86" s="1" t="s">
        <v>6</v>
      </c>
      <c r="C86" s="1" t="s">
        <v>78</v>
      </c>
      <c r="D86" s="1" t="s">
        <v>54</v>
      </c>
      <c r="E86" s="1" t="s">
        <v>80</v>
      </c>
      <c r="I86" s="7">
        <f>I84+I85</f>
        <v>2281575</v>
      </c>
      <c r="J86" s="7">
        <f>J84+J85</f>
        <v>2356260</v>
      </c>
      <c r="K86" s="11">
        <f t="shared" si="1"/>
        <v>2318917.5</v>
      </c>
    </row>
    <row r="87" spans="1:11" x14ac:dyDescent="0.2">
      <c r="A87" s="4" t="s">
        <v>30</v>
      </c>
      <c r="B87" s="4" t="s">
        <v>8</v>
      </c>
      <c r="C87" s="4" t="s">
        <v>13</v>
      </c>
      <c r="D87" s="4" t="s">
        <v>58</v>
      </c>
      <c r="E87" s="8" t="s">
        <v>51</v>
      </c>
      <c r="I87" s="6">
        <v>1394397.77</v>
      </c>
      <c r="J87" s="6">
        <v>1329989.55</v>
      </c>
      <c r="K87" s="11">
        <f t="shared" si="1"/>
        <v>1362193.6600000001</v>
      </c>
    </row>
    <row r="88" spans="1:11" x14ac:dyDescent="0.2">
      <c r="A88" s="4" t="s">
        <v>30</v>
      </c>
      <c r="B88" s="4" t="s">
        <v>8</v>
      </c>
      <c r="C88" s="4" t="s">
        <v>14</v>
      </c>
      <c r="D88" s="4" t="s">
        <v>59</v>
      </c>
      <c r="E88" s="8" t="s">
        <v>51</v>
      </c>
      <c r="I88" s="6">
        <v>466575.37</v>
      </c>
      <c r="J88" s="6">
        <v>431294.46</v>
      </c>
      <c r="K88" s="11">
        <f t="shared" si="1"/>
        <v>448934.91500000004</v>
      </c>
    </row>
    <row r="89" spans="1:11" x14ac:dyDescent="0.2">
      <c r="A89" s="4" t="s">
        <v>30</v>
      </c>
      <c r="B89" s="4" t="s">
        <v>8</v>
      </c>
      <c r="C89" s="4" t="s">
        <v>15</v>
      </c>
      <c r="D89" s="4" t="s">
        <v>61</v>
      </c>
      <c r="E89" s="8" t="s">
        <v>51</v>
      </c>
      <c r="I89" s="6">
        <v>434302.85</v>
      </c>
      <c r="J89" s="6">
        <v>244113.28</v>
      </c>
      <c r="K89" s="11">
        <f t="shared" si="1"/>
        <v>339208.065</v>
      </c>
    </row>
    <row r="90" spans="1:11" x14ac:dyDescent="0.2">
      <c r="A90" s="4" t="s">
        <v>30</v>
      </c>
      <c r="B90" s="4" t="s">
        <v>8</v>
      </c>
      <c r="C90" s="4" t="s">
        <v>16</v>
      </c>
      <c r="D90" s="4" t="s">
        <v>62</v>
      </c>
      <c r="E90" s="8" t="s">
        <v>51</v>
      </c>
      <c r="I90" s="6">
        <v>132677.89000000001</v>
      </c>
      <c r="J90" s="6">
        <v>62770.99</v>
      </c>
      <c r="K90" s="11">
        <f t="shared" si="1"/>
        <v>97724.44</v>
      </c>
    </row>
    <row r="91" spans="1:11" x14ac:dyDescent="0.2">
      <c r="A91" s="4" t="s">
        <v>30</v>
      </c>
      <c r="B91" s="4" t="s">
        <v>8</v>
      </c>
      <c r="C91" s="4" t="s">
        <v>9</v>
      </c>
      <c r="D91" s="4" t="s">
        <v>63</v>
      </c>
      <c r="E91" s="8" t="s">
        <v>81</v>
      </c>
      <c r="I91" s="6">
        <f>I87+I88+I89+I90</f>
        <v>2427953.8800000004</v>
      </c>
      <c r="J91" s="6">
        <f>J87+J88+J89+J90</f>
        <v>2068168.28</v>
      </c>
      <c r="K91" s="11">
        <f t="shared" si="1"/>
        <v>2248061.08</v>
      </c>
    </row>
    <row r="92" spans="1:11" x14ac:dyDescent="0.2">
      <c r="A92" s="4" t="s">
        <v>30</v>
      </c>
      <c r="B92" s="4" t="s">
        <v>8</v>
      </c>
      <c r="C92" s="4" t="s">
        <v>79</v>
      </c>
      <c r="D92" s="4" t="s">
        <v>64</v>
      </c>
      <c r="E92" s="8" t="s">
        <v>82</v>
      </c>
      <c r="I92" s="6">
        <f>I91/I86</f>
        <v>1.0641569442161667</v>
      </c>
      <c r="J92" s="6">
        <f>J91/J86</f>
        <v>0.87773347593219764</v>
      </c>
      <c r="K92" s="11">
        <f t="shared" si="1"/>
        <v>0.97094521007418222</v>
      </c>
    </row>
    <row r="93" spans="1:11" x14ac:dyDescent="0.2">
      <c r="A93" s="4" t="s">
        <v>30</v>
      </c>
      <c r="B93" s="4" t="s">
        <v>10</v>
      </c>
      <c r="C93" s="4" t="s">
        <v>17</v>
      </c>
      <c r="D93" s="4" t="s">
        <v>65</v>
      </c>
      <c r="E93" s="4" t="s">
        <v>49</v>
      </c>
      <c r="F93" s="5">
        <v>42</v>
      </c>
      <c r="G93" s="5">
        <v>41</v>
      </c>
      <c r="H93" s="5">
        <v>57</v>
      </c>
      <c r="I93" s="5">
        <v>44</v>
      </c>
      <c r="J93" s="5">
        <v>43</v>
      </c>
      <c r="K93" s="11">
        <f t="shared" si="1"/>
        <v>43.5</v>
      </c>
    </row>
    <row r="94" spans="1:11" x14ac:dyDescent="0.2">
      <c r="A94" s="4" t="s">
        <v>30</v>
      </c>
      <c r="B94" s="4" t="s">
        <v>10</v>
      </c>
      <c r="C94" s="4" t="s">
        <v>18</v>
      </c>
      <c r="D94" s="4" t="s">
        <v>55</v>
      </c>
      <c r="E94" s="4" t="s">
        <v>48</v>
      </c>
      <c r="F94" s="5">
        <v>139</v>
      </c>
      <c r="G94" s="5">
        <v>145</v>
      </c>
      <c r="H94" s="5">
        <v>125</v>
      </c>
      <c r="I94" s="5">
        <v>177</v>
      </c>
      <c r="J94" s="5">
        <v>229</v>
      </c>
      <c r="K94" s="11">
        <f t="shared" si="1"/>
        <v>203</v>
      </c>
    </row>
    <row r="95" spans="1:11" x14ac:dyDescent="0.2">
      <c r="A95" s="4" t="s">
        <v>30</v>
      </c>
      <c r="B95" s="4" t="s">
        <v>10</v>
      </c>
      <c r="C95" s="4" t="s">
        <v>11</v>
      </c>
      <c r="D95" s="4" t="s">
        <v>66</v>
      </c>
      <c r="E95" s="4" t="s">
        <v>50</v>
      </c>
      <c r="F95" s="5">
        <v>2407</v>
      </c>
      <c r="G95" s="5">
        <v>2843</v>
      </c>
      <c r="H95" s="5">
        <v>2792</v>
      </c>
      <c r="I95" s="5">
        <v>2731</v>
      </c>
      <c r="J95" s="5">
        <v>2791</v>
      </c>
      <c r="K95" s="11">
        <f t="shared" si="1"/>
        <v>2761</v>
      </c>
    </row>
    <row r="96" spans="1:11" x14ac:dyDescent="0.2">
      <c r="A96" s="4" t="s">
        <v>30</v>
      </c>
      <c r="B96" s="4" t="s">
        <v>10</v>
      </c>
      <c r="C96" s="4" t="s">
        <v>84</v>
      </c>
      <c r="D96" s="4" t="s">
        <v>67</v>
      </c>
      <c r="E96" s="4" t="s">
        <v>83</v>
      </c>
      <c r="I96" s="9">
        <f>I95/I84</f>
        <v>1.6159409527720398E-3</v>
      </c>
      <c r="J96" s="9">
        <f>J95/J84</f>
        <v>1.6245350779672066E-3</v>
      </c>
      <c r="K96" s="12">
        <f t="shared" si="1"/>
        <v>1.6202380153696231E-3</v>
      </c>
    </row>
    <row r="97" spans="1:11" x14ac:dyDescent="0.2">
      <c r="A97" s="4" t="s">
        <v>38</v>
      </c>
      <c r="B97" s="4" t="s">
        <v>10</v>
      </c>
      <c r="C97" s="4" t="s">
        <v>11</v>
      </c>
      <c r="D97" s="4" t="s">
        <v>66</v>
      </c>
      <c r="E97" s="4" t="s">
        <v>50</v>
      </c>
      <c r="F97" s="5">
        <v>789</v>
      </c>
      <c r="G97" s="5">
        <v>759</v>
      </c>
      <c r="H97" s="5">
        <v>663</v>
      </c>
      <c r="I97" s="5">
        <v>609</v>
      </c>
      <c r="J97" s="5">
        <v>573</v>
      </c>
      <c r="K97" s="11">
        <f t="shared" si="1"/>
        <v>591</v>
      </c>
    </row>
    <row r="98" spans="1:11" x14ac:dyDescent="0.2">
      <c r="A98" s="4" t="s">
        <v>31</v>
      </c>
      <c r="B98" s="4" t="s">
        <v>6</v>
      </c>
      <c r="C98" s="4" t="s">
        <v>44</v>
      </c>
      <c r="D98" s="4" t="s">
        <v>53</v>
      </c>
      <c r="E98" s="4" t="s">
        <v>7</v>
      </c>
      <c r="I98" s="6">
        <v>7.9699999999999989</v>
      </c>
      <c r="J98" s="6">
        <v>8.4600000000000009</v>
      </c>
      <c r="K98" s="11">
        <f t="shared" si="1"/>
        <v>8.2149999999999999</v>
      </c>
    </row>
    <row r="99" spans="1:11" x14ac:dyDescent="0.2">
      <c r="A99" s="4" t="s">
        <v>31</v>
      </c>
      <c r="B99" s="4" t="s">
        <v>6</v>
      </c>
      <c r="C99" s="4" t="s">
        <v>43</v>
      </c>
      <c r="D99" s="4" t="s">
        <v>56</v>
      </c>
      <c r="E99" s="4" t="s">
        <v>47</v>
      </c>
      <c r="I99" s="6">
        <v>8.25</v>
      </c>
      <c r="J99" s="6">
        <v>8.9204499999999989</v>
      </c>
      <c r="K99" s="11">
        <f t="shared" si="1"/>
        <v>8.5852249999999994</v>
      </c>
    </row>
    <row r="100" spans="1:11" x14ac:dyDescent="0.2">
      <c r="A100" s="4" t="s">
        <v>31</v>
      </c>
      <c r="B100" s="4" t="s">
        <v>6</v>
      </c>
      <c r="C100" s="4" t="s">
        <v>52</v>
      </c>
      <c r="D100" s="4" t="s">
        <v>57</v>
      </c>
      <c r="E100" s="4" t="s">
        <v>47</v>
      </c>
      <c r="I100" s="7">
        <v>858848</v>
      </c>
      <c r="J100" s="7">
        <v>967097</v>
      </c>
      <c r="K100" s="11">
        <f t="shared" si="1"/>
        <v>912972.5</v>
      </c>
    </row>
    <row r="101" spans="1:11" x14ac:dyDescent="0.2">
      <c r="A101" s="4" t="s">
        <v>31</v>
      </c>
      <c r="B101" s="1" t="s">
        <v>6</v>
      </c>
      <c r="C101" s="1" t="s">
        <v>42</v>
      </c>
      <c r="D101" s="1" t="s">
        <v>60</v>
      </c>
      <c r="E101" s="1" t="s">
        <v>47</v>
      </c>
      <c r="I101" s="7">
        <v>455321</v>
      </c>
      <c r="J101" s="7">
        <v>559375</v>
      </c>
      <c r="K101" s="11">
        <f t="shared" si="1"/>
        <v>507348</v>
      </c>
    </row>
    <row r="102" spans="1:11" x14ac:dyDescent="0.2">
      <c r="A102" s="4" t="s">
        <v>31</v>
      </c>
      <c r="B102" s="1" t="s">
        <v>6</v>
      </c>
      <c r="C102" s="1" t="s">
        <v>78</v>
      </c>
      <c r="D102" s="1" t="s">
        <v>54</v>
      </c>
      <c r="E102" s="1" t="s">
        <v>80</v>
      </c>
      <c r="I102" s="7">
        <f>I100+I101</f>
        <v>1314169</v>
      </c>
      <c r="J102" s="7">
        <f>J100+J101</f>
        <v>1526472</v>
      </c>
      <c r="K102" s="11">
        <f t="shared" si="1"/>
        <v>1420320.5</v>
      </c>
    </row>
    <row r="103" spans="1:11" x14ac:dyDescent="0.2">
      <c r="A103" s="4" t="s">
        <v>31</v>
      </c>
      <c r="B103" s="4" t="s">
        <v>8</v>
      </c>
      <c r="C103" s="4" t="s">
        <v>13</v>
      </c>
      <c r="D103" s="4" t="s">
        <v>58</v>
      </c>
      <c r="E103" s="8" t="s">
        <v>51</v>
      </c>
      <c r="I103" s="6">
        <v>124145.69</v>
      </c>
      <c r="J103" s="6">
        <v>157126.92000000001</v>
      </c>
      <c r="K103" s="11">
        <f t="shared" si="1"/>
        <v>140636.30499999999</v>
      </c>
    </row>
    <row r="104" spans="1:11" x14ac:dyDescent="0.2">
      <c r="A104" s="4" t="s">
        <v>31</v>
      </c>
      <c r="B104" s="4" t="s">
        <v>8</v>
      </c>
      <c r="C104" s="4" t="s">
        <v>14</v>
      </c>
      <c r="D104" s="4" t="s">
        <v>59</v>
      </c>
      <c r="E104" s="8" t="s">
        <v>51</v>
      </c>
      <c r="I104" s="6">
        <v>62347.74</v>
      </c>
      <c r="J104" s="6">
        <v>71885.600000000006</v>
      </c>
      <c r="K104" s="11">
        <f t="shared" si="1"/>
        <v>67116.67</v>
      </c>
    </row>
    <row r="105" spans="1:11" x14ac:dyDescent="0.2">
      <c r="A105" s="4" t="s">
        <v>31</v>
      </c>
      <c r="B105" s="4" t="s">
        <v>8</v>
      </c>
      <c r="C105" s="4" t="s">
        <v>15</v>
      </c>
      <c r="D105" s="4" t="s">
        <v>61</v>
      </c>
      <c r="E105" s="8" t="s">
        <v>51</v>
      </c>
      <c r="I105" s="6">
        <v>96236.62</v>
      </c>
      <c r="J105" s="6">
        <v>114315.31</v>
      </c>
      <c r="K105" s="11">
        <f t="shared" si="1"/>
        <v>105275.965</v>
      </c>
    </row>
    <row r="106" spans="1:11" x14ac:dyDescent="0.2">
      <c r="A106" s="4" t="s">
        <v>31</v>
      </c>
      <c r="B106" s="4" t="s">
        <v>8</v>
      </c>
      <c r="C106" s="4" t="s">
        <v>16</v>
      </c>
      <c r="D106" s="4" t="s">
        <v>62</v>
      </c>
      <c r="E106" s="8" t="s">
        <v>51</v>
      </c>
      <c r="I106" s="6">
        <v>6629.61</v>
      </c>
      <c r="J106" s="6">
        <v>11149.78</v>
      </c>
      <c r="K106" s="11">
        <f t="shared" si="1"/>
        <v>8889.6949999999997</v>
      </c>
    </row>
    <row r="107" spans="1:11" x14ac:dyDescent="0.2">
      <c r="A107" s="4" t="s">
        <v>31</v>
      </c>
      <c r="B107" s="4" t="s">
        <v>8</v>
      </c>
      <c r="C107" s="4" t="s">
        <v>9</v>
      </c>
      <c r="D107" s="4" t="s">
        <v>63</v>
      </c>
      <c r="E107" s="8" t="s">
        <v>81</v>
      </c>
      <c r="I107" s="6">
        <f>I103+I104+I105+I106</f>
        <v>289359.65999999997</v>
      </c>
      <c r="J107" s="6">
        <f>J103+J104+J105+J106</f>
        <v>354477.61000000004</v>
      </c>
      <c r="K107" s="11">
        <f t="shared" si="1"/>
        <v>321918.63500000001</v>
      </c>
    </row>
    <row r="108" spans="1:11" x14ac:dyDescent="0.2">
      <c r="A108" s="4" t="s">
        <v>31</v>
      </c>
      <c r="B108" s="4" t="s">
        <v>8</v>
      </c>
      <c r="C108" s="4" t="s">
        <v>79</v>
      </c>
      <c r="D108" s="4" t="s">
        <v>64</v>
      </c>
      <c r="E108" s="8" t="s">
        <v>82</v>
      </c>
      <c r="I108" s="6">
        <f>I107/I102</f>
        <v>0.22018451203764505</v>
      </c>
      <c r="J108" s="6">
        <f>J107/J102</f>
        <v>0.23222018484453041</v>
      </c>
      <c r="K108" s="11">
        <f t="shared" si="1"/>
        <v>0.22620234844108772</v>
      </c>
    </row>
    <row r="109" spans="1:11" x14ac:dyDescent="0.2">
      <c r="A109" s="4" t="s">
        <v>31</v>
      </c>
      <c r="B109" s="4" t="s">
        <v>10</v>
      </c>
      <c r="C109" s="4" t="s">
        <v>17</v>
      </c>
      <c r="D109" s="4" t="s">
        <v>65</v>
      </c>
      <c r="E109" s="4" t="s">
        <v>49</v>
      </c>
      <c r="F109" s="5">
        <v>17</v>
      </c>
      <c r="G109" s="5">
        <v>35</v>
      </c>
      <c r="H109" s="5">
        <v>39</v>
      </c>
      <c r="I109" s="5">
        <v>33</v>
      </c>
      <c r="J109" s="5">
        <v>19</v>
      </c>
      <c r="K109" s="11">
        <f t="shared" si="1"/>
        <v>26</v>
      </c>
    </row>
    <row r="110" spans="1:11" x14ac:dyDescent="0.2">
      <c r="A110" s="4" t="s">
        <v>31</v>
      </c>
      <c r="B110" s="4" t="s">
        <v>10</v>
      </c>
      <c r="C110" s="4" t="s">
        <v>18</v>
      </c>
      <c r="D110" s="4" t="s">
        <v>55</v>
      </c>
      <c r="E110" s="4" t="s">
        <v>48</v>
      </c>
      <c r="F110" s="5">
        <v>69</v>
      </c>
      <c r="G110" s="5">
        <v>68</v>
      </c>
      <c r="H110" s="5">
        <v>59</v>
      </c>
      <c r="I110" s="5">
        <v>56</v>
      </c>
      <c r="J110" s="5">
        <v>66</v>
      </c>
      <c r="K110" s="11">
        <f t="shared" si="1"/>
        <v>61</v>
      </c>
    </row>
    <row r="111" spans="1:11" x14ac:dyDescent="0.2">
      <c r="A111" s="4" t="s">
        <v>31</v>
      </c>
      <c r="B111" s="4" t="s">
        <v>10</v>
      </c>
      <c r="C111" s="4" t="s">
        <v>11</v>
      </c>
      <c r="D111" s="4" t="s">
        <v>66</v>
      </c>
      <c r="E111" s="4" t="s">
        <v>50</v>
      </c>
      <c r="F111" s="5">
        <v>2711</v>
      </c>
      <c r="G111" s="5">
        <v>2607</v>
      </c>
      <c r="H111" s="5">
        <v>1767</v>
      </c>
      <c r="I111" s="5">
        <v>2279</v>
      </c>
      <c r="J111" s="5">
        <v>1811</v>
      </c>
      <c r="K111" s="11">
        <f t="shared" si="1"/>
        <v>2045</v>
      </c>
    </row>
    <row r="112" spans="1:11" x14ac:dyDescent="0.2">
      <c r="A112" s="4" t="s">
        <v>31</v>
      </c>
      <c r="B112" s="4" t="s">
        <v>10</v>
      </c>
      <c r="C112" s="4" t="s">
        <v>84</v>
      </c>
      <c r="D112" s="4" t="s">
        <v>67</v>
      </c>
      <c r="E112" s="4" t="s">
        <v>83</v>
      </c>
      <c r="I112" s="9">
        <f>I111/I100</f>
        <v>2.6535545288572599E-3</v>
      </c>
      <c r="J112" s="9">
        <f>J111/J100</f>
        <v>1.872614639482906E-3</v>
      </c>
      <c r="K112" s="12">
        <f t="shared" si="1"/>
        <v>2.2630845841700828E-3</v>
      </c>
    </row>
    <row r="113" spans="1:11" x14ac:dyDescent="0.2">
      <c r="A113" s="4" t="s">
        <v>32</v>
      </c>
      <c r="B113" s="4" t="s">
        <v>6</v>
      </c>
      <c r="C113" s="4" t="s">
        <v>44</v>
      </c>
      <c r="D113" s="4" t="s">
        <v>53</v>
      </c>
      <c r="E113" s="4" t="s">
        <v>7</v>
      </c>
      <c r="I113" s="6">
        <v>11.15</v>
      </c>
      <c r="J113" s="6">
        <v>11.450000000000003</v>
      </c>
      <c r="K113" s="11">
        <f t="shared" si="1"/>
        <v>11.3</v>
      </c>
    </row>
    <row r="114" spans="1:11" x14ac:dyDescent="0.2">
      <c r="A114" s="4" t="s">
        <v>32</v>
      </c>
      <c r="B114" s="4" t="s">
        <v>6</v>
      </c>
      <c r="C114" s="4" t="s">
        <v>43</v>
      </c>
      <c r="D114" s="4" t="s">
        <v>56</v>
      </c>
      <c r="E114" s="4" t="s">
        <v>47</v>
      </c>
      <c r="I114" s="6">
        <v>12.05</v>
      </c>
      <c r="J114" s="6">
        <v>10.049999999999999</v>
      </c>
      <c r="K114" s="11">
        <f t="shared" si="1"/>
        <v>11.05</v>
      </c>
    </row>
    <row r="115" spans="1:11" x14ac:dyDescent="0.2">
      <c r="A115" s="4" t="s">
        <v>32</v>
      </c>
      <c r="B115" s="4" t="s">
        <v>6</v>
      </c>
      <c r="C115" s="4" t="s">
        <v>52</v>
      </c>
      <c r="D115" s="4" t="s">
        <v>57</v>
      </c>
      <c r="E115" s="4" t="s">
        <v>47</v>
      </c>
      <c r="I115" s="7">
        <v>1405234</v>
      </c>
      <c r="J115" s="7">
        <v>1297667</v>
      </c>
      <c r="K115" s="11">
        <f t="shared" si="1"/>
        <v>1351450.5</v>
      </c>
    </row>
    <row r="116" spans="1:11" x14ac:dyDescent="0.2">
      <c r="A116" s="4" t="s">
        <v>32</v>
      </c>
      <c r="B116" s="1" t="s">
        <v>6</v>
      </c>
      <c r="C116" s="1" t="s">
        <v>42</v>
      </c>
      <c r="D116" s="1" t="s">
        <v>60</v>
      </c>
      <c r="E116" s="1" t="s">
        <v>47</v>
      </c>
      <c r="I116" s="7">
        <v>579532</v>
      </c>
      <c r="J116" s="7">
        <v>558492</v>
      </c>
      <c r="K116" s="11">
        <f t="shared" si="1"/>
        <v>569012</v>
      </c>
    </row>
    <row r="117" spans="1:11" x14ac:dyDescent="0.2">
      <c r="A117" s="4" t="s">
        <v>32</v>
      </c>
      <c r="B117" s="1" t="s">
        <v>6</v>
      </c>
      <c r="C117" s="1" t="s">
        <v>78</v>
      </c>
      <c r="D117" s="1" t="s">
        <v>54</v>
      </c>
      <c r="E117" s="1" t="s">
        <v>80</v>
      </c>
      <c r="I117" s="7">
        <f>I115+I116</f>
        <v>1984766</v>
      </c>
      <c r="J117" s="7">
        <f>J115+J116</f>
        <v>1856159</v>
      </c>
      <c r="K117" s="11">
        <f t="shared" si="1"/>
        <v>1920462.5</v>
      </c>
    </row>
    <row r="118" spans="1:11" x14ac:dyDescent="0.2">
      <c r="A118" s="4" t="s">
        <v>32</v>
      </c>
      <c r="B118" s="4" t="s">
        <v>8</v>
      </c>
      <c r="C118" s="4" t="s">
        <v>13</v>
      </c>
      <c r="D118" s="4" t="s">
        <v>58</v>
      </c>
      <c r="E118" s="8" t="s">
        <v>51</v>
      </c>
      <c r="I118" s="6">
        <v>758101.69</v>
      </c>
      <c r="J118" s="6">
        <v>1201711.1000000001</v>
      </c>
      <c r="K118" s="11">
        <f t="shared" si="1"/>
        <v>979906.39500000002</v>
      </c>
    </row>
    <row r="119" spans="1:11" x14ac:dyDescent="0.2">
      <c r="A119" s="4" t="s">
        <v>32</v>
      </c>
      <c r="B119" s="4" t="s">
        <v>8</v>
      </c>
      <c r="C119" s="4" t="s">
        <v>14</v>
      </c>
      <c r="D119" s="4" t="s">
        <v>59</v>
      </c>
      <c r="E119" s="8" t="s">
        <v>51</v>
      </c>
      <c r="I119" s="6">
        <v>212980.9</v>
      </c>
      <c r="J119" s="6">
        <v>316945.21000000002</v>
      </c>
      <c r="K119" s="11">
        <f t="shared" si="1"/>
        <v>264963.05499999999</v>
      </c>
    </row>
    <row r="120" spans="1:11" x14ac:dyDescent="0.2">
      <c r="A120" s="4" t="s">
        <v>32</v>
      </c>
      <c r="B120" s="4" t="s">
        <v>8</v>
      </c>
      <c r="C120" s="4" t="s">
        <v>15</v>
      </c>
      <c r="D120" s="4" t="s">
        <v>61</v>
      </c>
      <c r="E120" s="8" t="s">
        <v>51</v>
      </c>
      <c r="I120" s="6">
        <v>693977.67</v>
      </c>
      <c r="J120" s="6">
        <v>791830.5</v>
      </c>
      <c r="K120" s="11">
        <f t="shared" si="1"/>
        <v>742904.08499999996</v>
      </c>
    </row>
    <row r="121" spans="1:11" x14ac:dyDescent="0.2">
      <c r="A121" s="4" t="s">
        <v>32</v>
      </c>
      <c r="B121" s="4" t="s">
        <v>8</v>
      </c>
      <c r="C121" s="4" t="s">
        <v>16</v>
      </c>
      <c r="D121" s="4" t="s">
        <v>62</v>
      </c>
      <c r="E121" s="8" t="s">
        <v>51</v>
      </c>
      <c r="I121" s="6">
        <v>227297.66</v>
      </c>
      <c r="J121" s="6">
        <v>241231.06</v>
      </c>
      <c r="K121" s="11">
        <f t="shared" si="1"/>
        <v>234264.36</v>
      </c>
    </row>
    <row r="122" spans="1:11" x14ac:dyDescent="0.2">
      <c r="A122" s="4" t="s">
        <v>32</v>
      </c>
      <c r="B122" s="4" t="s">
        <v>8</v>
      </c>
      <c r="C122" s="4" t="s">
        <v>9</v>
      </c>
      <c r="D122" s="4" t="s">
        <v>63</v>
      </c>
      <c r="E122" s="8" t="s">
        <v>81</v>
      </c>
      <c r="I122" s="6">
        <f>I118+I119+I120+I121</f>
        <v>1892357.92</v>
      </c>
      <c r="J122" s="6">
        <f>J118+J119+J120+J121</f>
        <v>2551717.87</v>
      </c>
      <c r="K122" s="11">
        <f t="shared" si="1"/>
        <v>2222037.895</v>
      </c>
    </row>
    <row r="123" spans="1:11" x14ac:dyDescent="0.2">
      <c r="A123" s="4" t="s">
        <v>32</v>
      </c>
      <c r="B123" s="4" t="s">
        <v>8</v>
      </c>
      <c r="C123" s="4" t="s">
        <v>79</v>
      </c>
      <c r="D123" s="4" t="s">
        <v>64</v>
      </c>
      <c r="E123" s="8" t="s">
        <v>82</v>
      </c>
      <c r="I123" s="6">
        <f>I122/I117</f>
        <v>0.95344132255389291</v>
      </c>
      <c r="J123" s="6">
        <f>J122/J117</f>
        <v>1.3747302197710434</v>
      </c>
      <c r="K123" s="11">
        <f t="shared" si="1"/>
        <v>1.1640857711624681</v>
      </c>
    </row>
    <row r="124" spans="1:11" x14ac:dyDescent="0.2">
      <c r="A124" s="4" t="s">
        <v>32</v>
      </c>
      <c r="B124" s="4" t="s">
        <v>10</v>
      </c>
      <c r="C124" s="4" t="s">
        <v>17</v>
      </c>
      <c r="D124" s="4" t="s">
        <v>65</v>
      </c>
      <c r="E124" s="4" t="s">
        <v>49</v>
      </c>
      <c r="F124" s="5">
        <v>19</v>
      </c>
      <c r="G124" s="5">
        <v>15</v>
      </c>
      <c r="H124" s="5">
        <v>18</v>
      </c>
      <c r="I124" s="5">
        <v>18</v>
      </c>
      <c r="J124" s="5">
        <v>11</v>
      </c>
      <c r="K124" s="11">
        <f t="shared" si="1"/>
        <v>14.5</v>
      </c>
    </row>
    <row r="125" spans="1:11" x14ac:dyDescent="0.2">
      <c r="A125" s="4" t="s">
        <v>32</v>
      </c>
      <c r="B125" s="4" t="s">
        <v>10</v>
      </c>
      <c r="C125" s="4" t="s">
        <v>11</v>
      </c>
      <c r="D125" s="4" t="s">
        <v>66</v>
      </c>
      <c r="E125" s="4" t="s">
        <v>50</v>
      </c>
      <c r="F125" s="5">
        <v>1030</v>
      </c>
      <c r="G125" s="5">
        <v>1371</v>
      </c>
      <c r="H125" s="5">
        <v>1571</v>
      </c>
      <c r="I125" s="5">
        <v>1557</v>
      </c>
      <c r="J125" s="5">
        <v>1711</v>
      </c>
      <c r="K125" s="11">
        <f t="shared" si="1"/>
        <v>1634</v>
      </c>
    </row>
    <row r="126" spans="1:11" x14ac:dyDescent="0.2">
      <c r="A126" s="4" t="s">
        <v>32</v>
      </c>
      <c r="B126" s="4" t="s">
        <v>10</v>
      </c>
      <c r="C126" s="4" t="s">
        <v>84</v>
      </c>
      <c r="D126" s="4" t="s">
        <v>67</v>
      </c>
      <c r="E126" s="4" t="s">
        <v>83</v>
      </c>
      <c r="I126" s="9">
        <f>I125/I115</f>
        <v>1.1080005180631838E-3</v>
      </c>
      <c r="J126" s="9">
        <f>J125/J115</f>
        <v>1.3185200825789668E-3</v>
      </c>
      <c r="K126" s="12">
        <f t="shared" si="1"/>
        <v>1.2132603003210752E-3</v>
      </c>
    </row>
    <row r="127" spans="1:11" x14ac:dyDescent="0.2">
      <c r="A127" s="4" t="s">
        <v>20</v>
      </c>
      <c r="B127" s="4" t="s">
        <v>10</v>
      </c>
      <c r="C127" s="4" t="s">
        <v>18</v>
      </c>
      <c r="D127" s="4" t="s">
        <v>55</v>
      </c>
      <c r="E127" s="4" t="s">
        <v>48</v>
      </c>
      <c r="F127" s="5">
        <v>65</v>
      </c>
      <c r="G127" s="5">
        <v>79</v>
      </c>
      <c r="H127" s="5">
        <v>84</v>
      </c>
      <c r="I127" s="5">
        <v>73</v>
      </c>
      <c r="J127" s="5">
        <v>81</v>
      </c>
      <c r="K127" s="11">
        <f t="shared" si="1"/>
        <v>77</v>
      </c>
    </row>
    <row r="128" spans="1:11" x14ac:dyDescent="0.2">
      <c r="A128" s="4" t="s">
        <v>21</v>
      </c>
      <c r="B128" s="4" t="s">
        <v>6</v>
      </c>
      <c r="C128" s="4" t="s">
        <v>44</v>
      </c>
      <c r="D128" s="4" t="s">
        <v>53</v>
      </c>
      <c r="E128" s="4" t="s">
        <v>7</v>
      </c>
      <c r="I128" s="6">
        <v>10.78</v>
      </c>
      <c r="J128" s="6">
        <v>10.759999999999998</v>
      </c>
      <c r="K128" s="11">
        <f t="shared" si="1"/>
        <v>10.77</v>
      </c>
    </row>
    <row r="129" spans="1:11" x14ac:dyDescent="0.2">
      <c r="A129" s="4" t="s">
        <v>21</v>
      </c>
      <c r="B129" s="4" t="s">
        <v>6</v>
      </c>
      <c r="C129" s="4" t="s">
        <v>43</v>
      </c>
      <c r="D129" s="4" t="s">
        <v>56</v>
      </c>
      <c r="E129" s="4" t="s">
        <v>47</v>
      </c>
      <c r="I129" s="6">
        <v>10.75</v>
      </c>
      <c r="J129" s="6">
        <v>10.762890000000001</v>
      </c>
      <c r="K129" s="11">
        <f t="shared" si="1"/>
        <v>10.756444999999999</v>
      </c>
    </row>
    <row r="130" spans="1:11" x14ac:dyDescent="0.2">
      <c r="A130" s="4" t="s">
        <v>21</v>
      </c>
      <c r="B130" s="4" t="s">
        <v>6</v>
      </c>
      <c r="C130" s="4" t="s">
        <v>52</v>
      </c>
      <c r="D130" s="4" t="s">
        <v>57</v>
      </c>
      <c r="E130" s="4" t="s">
        <v>47</v>
      </c>
      <c r="I130" s="7">
        <v>1180634</v>
      </c>
      <c r="J130" s="7">
        <v>1377914</v>
      </c>
      <c r="K130" s="11">
        <f t="shared" si="1"/>
        <v>1279274</v>
      </c>
    </row>
    <row r="131" spans="1:11" x14ac:dyDescent="0.2">
      <c r="A131" s="4" t="s">
        <v>21</v>
      </c>
      <c r="B131" s="1" t="s">
        <v>6</v>
      </c>
      <c r="C131" s="1" t="s">
        <v>42</v>
      </c>
      <c r="D131" s="1" t="s">
        <v>60</v>
      </c>
      <c r="E131" s="1" t="s">
        <v>47</v>
      </c>
      <c r="I131" s="7">
        <v>305344</v>
      </c>
      <c r="J131" s="7">
        <v>367817</v>
      </c>
      <c r="K131" s="11">
        <f t="shared" ref="K131:K194" si="2">AVERAGE(I131:J131)</f>
        <v>336580.5</v>
      </c>
    </row>
    <row r="132" spans="1:11" x14ac:dyDescent="0.2">
      <c r="A132" s="4" t="s">
        <v>21</v>
      </c>
      <c r="B132" s="1" t="s">
        <v>6</v>
      </c>
      <c r="C132" s="1" t="s">
        <v>78</v>
      </c>
      <c r="D132" s="1" t="s">
        <v>54</v>
      </c>
      <c r="E132" s="1" t="s">
        <v>80</v>
      </c>
      <c r="I132" s="7">
        <f>I130+I131</f>
        <v>1485978</v>
      </c>
      <c r="J132" s="7">
        <f>J130+J131</f>
        <v>1745731</v>
      </c>
      <c r="K132" s="11">
        <f t="shared" si="2"/>
        <v>1615854.5</v>
      </c>
    </row>
    <row r="133" spans="1:11" x14ac:dyDescent="0.2">
      <c r="A133" s="4" t="s">
        <v>21</v>
      </c>
      <c r="B133" s="4" t="s">
        <v>8</v>
      </c>
      <c r="C133" s="4" t="s">
        <v>13</v>
      </c>
      <c r="D133" s="4" t="s">
        <v>58</v>
      </c>
      <c r="E133" s="8" t="s">
        <v>51</v>
      </c>
      <c r="I133" s="6">
        <v>1021340.54</v>
      </c>
      <c r="J133" s="6">
        <v>962506.06</v>
      </c>
      <c r="K133" s="11">
        <f t="shared" si="2"/>
        <v>991923.3</v>
      </c>
    </row>
    <row r="134" spans="1:11" x14ac:dyDescent="0.2">
      <c r="A134" s="4" t="s">
        <v>21</v>
      </c>
      <c r="B134" s="4" t="s">
        <v>8</v>
      </c>
      <c r="C134" s="4" t="s">
        <v>14</v>
      </c>
      <c r="D134" s="4" t="s">
        <v>59</v>
      </c>
      <c r="E134" s="8" t="s">
        <v>51</v>
      </c>
      <c r="I134" s="6">
        <v>149502.94</v>
      </c>
      <c r="J134" s="6">
        <v>210470.29</v>
      </c>
      <c r="K134" s="11">
        <f t="shared" si="2"/>
        <v>179986.61499999999</v>
      </c>
    </row>
    <row r="135" spans="1:11" x14ac:dyDescent="0.2">
      <c r="A135" s="4" t="s">
        <v>21</v>
      </c>
      <c r="B135" s="4" t="s">
        <v>8</v>
      </c>
      <c r="C135" s="4" t="s">
        <v>15</v>
      </c>
      <c r="D135" s="4" t="s">
        <v>61</v>
      </c>
      <c r="E135" s="8" t="s">
        <v>51</v>
      </c>
      <c r="I135" s="6">
        <v>226045.55</v>
      </c>
      <c r="J135" s="6">
        <v>239628.1</v>
      </c>
      <c r="K135" s="11">
        <f t="shared" si="2"/>
        <v>232836.82500000001</v>
      </c>
    </row>
    <row r="136" spans="1:11" x14ac:dyDescent="0.2">
      <c r="A136" s="4" t="s">
        <v>21</v>
      </c>
      <c r="B136" s="4" t="s">
        <v>8</v>
      </c>
      <c r="C136" s="4" t="s">
        <v>16</v>
      </c>
      <c r="D136" s="4" t="s">
        <v>62</v>
      </c>
      <c r="E136" s="8" t="s">
        <v>51</v>
      </c>
      <c r="I136" s="6">
        <v>877.37</v>
      </c>
      <c r="J136" s="6">
        <v>3834.83</v>
      </c>
      <c r="K136" s="11">
        <f t="shared" si="2"/>
        <v>2356.1</v>
      </c>
    </row>
    <row r="137" spans="1:11" x14ac:dyDescent="0.2">
      <c r="A137" s="4" t="s">
        <v>21</v>
      </c>
      <c r="B137" s="4" t="s">
        <v>8</v>
      </c>
      <c r="C137" s="4" t="s">
        <v>9</v>
      </c>
      <c r="D137" s="4" t="s">
        <v>63</v>
      </c>
      <c r="E137" s="8" t="s">
        <v>81</v>
      </c>
      <c r="I137" s="6">
        <f>I133+I134+I135+I136</f>
        <v>1397766.4000000001</v>
      </c>
      <c r="J137" s="6">
        <f>J133+J134+J135+J136</f>
        <v>1416439.2800000003</v>
      </c>
      <c r="K137" s="11">
        <f t="shared" si="2"/>
        <v>1407102.8400000003</v>
      </c>
    </row>
    <row r="138" spans="1:11" x14ac:dyDescent="0.2">
      <c r="A138" s="4" t="s">
        <v>21</v>
      </c>
      <c r="B138" s="4" t="s">
        <v>8</v>
      </c>
      <c r="C138" s="4" t="s">
        <v>79</v>
      </c>
      <c r="D138" s="4" t="s">
        <v>64</v>
      </c>
      <c r="E138" s="8" t="s">
        <v>82</v>
      </c>
      <c r="I138" s="6">
        <f>I137/I132</f>
        <v>0.94063734456364778</v>
      </c>
      <c r="J138" s="6">
        <f>J137/J132</f>
        <v>0.81137316115713143</v>
      </c>
      <c r="K138" s="11">
        <f t="shared" si="2"/>
        <v>0.87600525286038966</v>
      </c>
    </row>
    <row r="139" spans="1:11" x14ac:dyDescent="0.2">
      <c r="A139" s="4" t="s">
        <v>21</v>
      </c>
      <c r="B139" s="4" t="s">
        <v>10</v>
      </c>
      <c r="C139" s="4" t="s">
        <v>17</v>
      </c>
      <c r="D139" s="4" t="s">
        <v>65</v>
      </c>
      <c r="E139" s="4" t="s">
        <v>49</v>
      </c>
      <c r="F139" s="5">
        <v>3</v>
      </c>
      <c r="G139" s="5">
        <v>1</v>
      </c>
      <c r="H139" s="5">
        <v>6</v>
      </c>
      <c r="I139" s="5">
        <v>4</v>
      </c>
      <c r="J139" s="5">
        <v>10</v>
      </c>
      <c r="K139" s="11">
        <f t="shared" si="2"/>
        <v>7</v>
      </c>
    </row>
    <row r="140" spans="1:11" x14ac:dyDescent="0.2">
      <c r="A140" s="4" t="s">
        <v>21</v>
      </c>
      <c r="B140" s="4" t="s">
        <v>10</v>
      </c>
      <c r="C140" s="4" t="s">
        <v>18</v>
      </c>
      <c r="D140" s="4" t="s">
        <v>55</v>
      </c>
      <c r="E140" s="4" t="s">
        <v>48</v>
      </c>
      <c r="F140" s="5">
        <v>9</v>
      </c>
      <c r="G140" s="5">
        <v>11</v>
      </c>
      <c r="H140" s="5">
        <v>10</v>
      </c>
      <c r="I140" s="5">
        <v>15</v>
      </c>
      <c r="J140" s="5">
        <v>15</v>
      </c>
      <c r="K140" s="11">
        <f t="shared" si="2"/>
        <v>15</v>
      </c>
    </row>
    <row r="141" spans="1:11" x14ac:dyDescent="0.2">
      <c r="A141" s="4" t="s">
        <v>21</v>
      </c>
      <c r="B141" s="4" t="s">
        <v>10</v>
      </c>
      <c r="C141" s="4" t="s">
        <v>11</v>
      </c>
      <c r="D141" s="4" t="s">
        <v>66</v>
      </c>
      <c r="E141" s="4" t="s">
        <v>50</v>
      </c>
      <c r="F141" s="5">
        <v>2076</v>
      </c>
      <c r="G141" s="5">
        <v>2574</v>
      </c>
      <c r="H141" s="5">
        <v>2685</v>
      </c>
      <c r="I141" s="5">
        <v>2365</v>
      </c>
      <c r="J141" s="5">
        <v>2780</v>
      </c>
      <c r="K141" s="11">
        <f t="shared" si="2"/>
        <v>2572.5</v>
      </c>
    </row>
    <row r="142" spans="1:11" x14ac:dyDescent="0.2">
      <c r="A142" s="4" t="s">
        <v>21</v>
      </c>
      <c r="B142" s="4" t="s">
        <v>10</v>
      </c>
      <c r="C142" s="4" t="s">
        <v>84</v>
      </c>
      <c r="D142" s="4" t="s">
        <v>67</v>
      </c>
      <c r="E142" s="4" t="s">
        <v>83</v>
      </c>
      <c r="I142" s="9">
        <f>I141/I130</f>
        <v>2.0031610134893627E-3</v>
      </c>
      <c r="J142" s="9">
        <f>J141/J130</f>
        <v>2.0175424591084784E-3</v>
      </c>
      <c r="K142" s="12">
        <f t="shared" si="2"/>
        <v>2.0103517362989208E-3</v>
      </c>
    </row>
    <row r="143" spans="1:11" x14ac:dyDescent="0.2">
      <c r="A143" s="4" t="s">
        <v>33</v>
      </c>
      <c r="B143" s="4" t="s">
        <v>6</v>
      </c>
      <c r="C143" s="4" t="s">
        <v>44</v>
      </c>
      <c r="D143" s="4" t="s">
        <v>53</v>
      </c>
      <c r="E143" s="4" t="s">
        <v>7</v>
      </c>
      <c r="I143" s="6">
        <v>11</v>
      </c>
      <c r="J143" s="6">
        <v>11</v>
      </c>
      <c r="K143" s="11">
        <f t="shared" si="2"/>
        <v>11</v>
      </c>
    </row>
    <row r="144" spans="1:11" x14ac:dyDescent="0.2">
      <c r="A144" s="4" t="s">
        <v>33</v>
      </c>
      <c r="B144" s="4" t="s">
        <v>6</v>
      </c>
      <c r="C144" s="4" t="s">
        <v>43</v>
      </c>
      <c r="D144" s="4" t="s">
        <v>56</v>
      </c>
      <c r="E144" s="4" t="s">
        <v>47</v>
      </c>
      <c r="I144" s="6">
        <v>11</v>
      </c>
      <c r="J144" s="6">
        <v>11</v>
      </c>
      <c r="K144" s="11">
        <f t="shared" si="2"/>
        <v>11</v>
      </c>
    </row>
    <row r="145" spans="1:11" x14ac:dyDescent="0.2">
      <c r="A145" s="4" t="s">
        <v>33</v>
      </c>
      <c r="B145" s="4" t="s">
        <v>6</v>
      </c>
      <c r="C145" s="4" t="s">
        <v>52</v>
      </c>
      <c r="D145" s="4" t="s">
        <v>57</v>
      </c>
      <c r="E145" s="4" t="s">
        <v>47</v>
      </c>
      <c r="I145" s="7">
        <v>1701242</v>
      </c>
      <c r="J145" s="7">
        <v>1709171</v>
      </c>
      <c r="K145" s="11">
        <f t="shared" si="2"/>
        <v>1705206.5</v>
      </c>
    </row>
    <row r="146" spans="1:11" x14ac:dyDescent="0.2">
      <c r="A146" s="4" t="s">
        <v>33</v>
      </c>
      <c r="B146" s="1" t="s">
        <v>6</v>
      </c>
      <c r="C146" s="1" t="s">
        <v>42</v>
      </c>
      <c r="D146" s="1" t="s">
        <v>60</v>
      </c>
      <c r="E146" s="1" t="s">
        <v>47</v>
      </c>
      <c r="I146" s="7">
        <v>266434</v>
      </c>
      <c r="J146" s="7">
        <v>268715</v>
      </c>
      <c r="K146" s="11">
        <f t="shared" si="2"/>
        <v>267574.5</v>
      </c>
    </row>
    <row r="147" spans="1:11" x14ac:dyDescent="0.2">
      <c r="A147" s="4" t="s">
        <v>33</v>
      </c>
      <c r="B147" s="1" t="s">
        <v>6</v>
      </c>
      <c r="C147" s="1" t="s">
        <v>78</v>
      </c>
      <c r="D147" s="1" t="s">
        <v>54</v>
      </c>
      <c r="E147" s="1" t="s">
        <v>80</v>
      </c>
      <c r="I147" s="7">
        <f>I145+I146</f>
        <v>1967676</v>
      </c>
      <c r="J147" s="7">
        <f>J145+J146</f>
        <v>1977886</v>
      </c>
      <c r="K147" s="11">
        <f t="shared" si="2"/>
        <v>1972781</v>
      </c>
    </row>
    <row r="148" spans="1:11" x14ac:dyDescent="0.2">
      <c r="A148" s="4" t="s">
        <v>33</v>
      </c>
      <c r="B148" s="4" t="s">
        <v>8</v>
      </c>
      <c r="C148" s="4" t="s">
        <v>13</v>
      </c>
      <c r="D148" s="4" t="s">
        <v>58</v>
      </c>
      <c r="E148" s="8" t="s">
        <v>51</v>
      </c>
      <c r="I148" s="6">
        <v>542027.55000000005</v>
      </c>
      <c r="J148" s="6">
        <v>633443.98</v>
      </c>
      <c r="K148" s="11">
        <f t="shared" si="2"/>
        <v>587735.76500000001</v>
      </c>
    </row>
    <row r="149" spans="1:11" x14ac:dyDescent="0.2">
      <c r="A149" s="4" t="s">
        <v>33</v>
      </c>
      <c r="B149" s="4" t="s">
        <v>8</v>
      </c>
      <c r="C149" s="4" t="s">
        <v>14</v>
      </c>
      <c r="D149" s="4" t="s">
        <v>59</v>
      </c>
      <c r="E149" s="8" t="s">
        <v>51</v>
      </c>
      <c r="I149" s="6">
        <v>177369.94</v>
      </c>
      <c r="J149" s="6">
        <v>206592.5</v>
      </c>
      <c r="K149" s="11">
        <f t="shared" si="2"/>
        <v>191981.22</v>
      </c>
    </row>
    <row r="150" spans="1:11" x14ac:dyDescent="0.2">
      <c r="A150" s="4" t="s">
        <v>33</v>
      </c>
      <c r="B150" s="4" t="s">
        <v>8</v>
      </c>
      <c r="C150" s="4" t="s">
        <v>15</v>
      </c>
      <c r="D150" s="4" t="s">
        <v>61</v>
      </c>
      <c r="E150" s="8" t="s">
        <v>51</v>
      </c>
      <c r="I150" s="6">
        <v>329479.77</v>
      </c>
      <c r="J150" s="6">
        <v>178076.79999999999</v>
      </c>
      <c r="K150" s="11">
        <f t="shared" si="2"/>
        <v>253778.285</v>
      </c>
    </row>
    <row r="151" spans="1:11" x14ac:dyDescent="0.2">
      <c r="A151" s="4" t="s">
        <v>33</v>
      </c>
      <c r="B151" s="4" t="s">
        <v>8</v>
      </c>
      <c r="C151" s="4" t="s">
        <v>16</v>
      </c>
      <c r="D151" s="4" t="s">
        <v>62</v>
      </c>
      <c r="E151" s="8" t="s">
        <v>51</v>
      </c>
      <c r="I151" s="6">
        <v>58080.19</v>
      </c>
      <c r="J151" s="6">
        <v>55169.54</v>
      </c>
      <c r="K151" s="11">
        <f t="shared" si="2"/>
        <v>56624.865000000005</v>
      </c>
    </row>
    <row r="152" spans="1:11" x14ac:dyDescent="0.2">
      <c r="A152" s="4" t="s">
        <v>33</v>
      </c>
      <c r="B152" s="4" t="s">
        <v>8</v>
      </c>
      <c r="C152" s="4" t="s">
        <v>9</v>
      </c>
      <c r="D152" s="4" t="s">
        <v>63</v>
      </c>
      <c r="E152" s="8" t="s">
        <v>81</v>
      </c>
      <c r="I152" s="6">
        <f>I148+I149+I150+I151</f>
        <v>1106957.45</v>
      </c>
      <c r="J152" s="6">
        <f>J148+J149+J150+J151</f>
        <v>1073282.82</v>
      </c>
      <c r="K152" s="11">
        <f t="shared" si="2"/>
        <v>1090120.135</v>
      </c>
    </row>
    <row r="153" spans="1:11" x14ac:dyDescent="0.2">
      <c r="A153" s="4" t="s">
        <v>33</v>
      </c>
      <c r="B153" s="4" t="s">
        <v>8</v>
      </c>
      <c r="C153" s="4" t="s">
        <v>79</v>
      </c>
      <c r="D153" s="4" t="s">
        <v>64</v>
      </c>
      <c r="E153" s="8" t="s">
        <v>82</v>
      </c>
      <c r="I153" s="6">
        <f>I152/I147</f>
        <v>0.56257099746096406</v>
      </c>
      <c r="J153" s="6">
        <f>J152/J147</f>
        <v>0.54264139591462812</v>
      </c>
      <c r="K153" s="11">
        <f t="shared" si="2"/>
        <v>0.55260619668779609</v>
      </c>
    </row>
    <row r="154" spans="1:11" x14ac:dyDescent="0.2">
      <c r="A154" s="4" t="s">
        <v>33</v>
      </c>
      <c r="B154" s="4" t="s">
        <v>10</v>
      </c>
      <c r="C154" s="4" t="s">
        <v>17</v>
      </c>
      <c r="D154" s="4" t="s">
        <v>65</v>
      </c>
      <c r="E154" s="4" t="s">
        <v>49</v>
      </c>
      <c r="F154" s="5">
        <v>29</v>
      </c>
      <c r="G154" s="5">
        <v>37</v>
      </c>
      <c r="H154" s="5">
        <v>41</v>
      </c>
      <c r="I154" s="5">
        <v>41</v>
      </c>
      <c r="J154" s="5">
        <v>42</v>
      </c>
      <c r="K154" s="11">
        <f t="shared" si="2"/>
        <v>41.5</v>
      </c>
    </row>
    <row r="155" spans="1:11" x14ac:dyDescent="0.2">
      <c r="A155" s="4" t="s">
        <v>33</v>
      </c>
      <c r="B155" s="4" t="s">
        <v>10</v>
      </c>
      <c r="C155" s="4" t="s">
        <v>11</v>
      </c>
      <c r="D155" s="4" t="s">
        <v>66</v>
      </c>
      <c r="E155" s="4" t="s">
        <v>50</v>
      </c>
      <c r="F155" s="5">
        <v>2890</v>
      </c>
      <c r="G155" s="5">
        <v>3004</v>
      </c>
      <c r="H155" s="5">
        <v>2801</v>
      </c>
      <c r="I155" s="5">
        <v>2840</v>
      </c>
      <c r="J155" s="5">
        <v>2643</v>
      </c>
      <c r="K155" s="11">
        <f t="shared" si="2"/>
        <v>2741.5</v>
      </c>
    </row>
    <row r="156" spans="1:11" x14ac:dyDescent="0.2">
      <c r="A156" s="4" t="s">
        <v>33</v>
      </c>
      <c r="B156" s="4" t="s">
        <v>10</v>
      </c>
      <c r="C156" s="4" t="s">
        <v>84</v>
      </c>
      <c r="D156" s="4" t="s">
        <v>67</v>
      </c>
      <c r="E156" s="4" t="s">
        <v>83</v>
      </c>
      <c r="I156" s="9">
        <f>I155/I145</f>
        <v>1.6693686142241963E-3</v>
      </c>
      <c r="J156" s="9">
        <f>J155/J145</f>
        <v>1.5463637049774423E-3</v>
      </c>
      <c r="K156" s="12">
        <f t="shared" si="2"/>
        <v>1.6078661596008194E-3</v>
      </c>
    </row>
    <row r="157" spans="1:11" x14ac:dyDescent="0.2">
      <c r="A157" s="4" t="s">
        <v>22</v>
      </c>
      <c r="B157" s="4" t="s">
        <v>10</v>
      </c>
      <c r="C157" s="4" t="s">
        <v>18</v>
      </c>
      <c r="D157" s="4" t="s">
        <v>55</v>
      </c>
      <c r="E157" s="4" t="s">
        <v>48</v>
      </c>
      <c r="F157" s="5">
        <v>144</v>
      </c>
      <c r="G157" s="5">
        <v>150</v>
      </c>
      <c r="H157" s="5">
        <v>137</v>
      </c>
      <c r="I157" s="5">
        <v>141</v>
      </c>
      <c r="J157" s="5">
        <v>117</v>
      </c>
      <c r="K157" s="11">
        <f t="shared" si="2"/>
        <v>129</v>
      </c>
    </row>
    <row r="158" spans="1:11" x14ac:dyDescent="0.2">
      <c r="A158" s="4" t="s">
        <v>46</v>
      </c>
      <c r="B158" s="4" t="s">
        <v>6</v>
      </c>
      <c r="C158" s="4" t="s">
        <v>44</v>
      </c>
      <c r="D158" s="4" t="s">
        <v>53</v>
      </c>
      <c r="E158" s="4" t="s">
        <v>7</v>
      </c>
      <c r="I158" s="6">
        <v>17.220000000000002</v>
      </c>
      <c r="J158" s="6">
        <v>17.020000000000003</v>
      </c>
      <c r="K158" s="11">
        <f t="shared" si="2"/>
        <v>17.120000000000005</v>
      </c>
    </row>
    <row r="159" spans="1:11" x14ac:dyDescent="0.2">
      <c r="A159" s="4" t="s">
        <v>46</v>
      </c>
      <c r="B159" s="4" t="s">
        <v>6</v>
      </c>
      <c r="C159" s="4" t="s">
        <v>43</v>
      </c>
      <c r="D159" s="4" t="s">
        <v>56</v>
      </c>
      <c r="E159" s="4" t="s">
        <v>47</v>
      </c>
      <c r="I159" s="6">
        <v>17.5</v>
      </c>
      <c r="J159" s="6">
        <v>16.875050000000002</v>
      </c>
      <c r="K159" s="11">
        <f t="shared" si="2"/>
        <v>17.187525000000001</v>
      </c>
    </row>
    <row r="160" spans="1:11" x14ac:dyDescent="0.2">
      <c r="A160" s="4" t="s">
        <v>46</v>
      </c>
      <c r="B160" s="4" t="s">
        <v>6</v>
      </c>
      <c r="C160" s="4" t="s">
        <v>52</v>
      </c>
      <c r="D160" s="4" t="s">
        <v>57</v>
      </c>
      <c r="E160" s="4" t="s">
        <v>47</v>
      </c>
      <c r="I160" s="7">
        <v>1758488</v>
      </c>
      <c r="J160" s="7">
        <v>1897119</v>
      </c>
      <c r="K160" s="11">
        <f t="shared" si="2"/>
        <v>1827803.5</v>
      </c>
    </row>
    <row r="161" spans="1:11" x14ac:dyDescent="0.2">
      <c r="A161" s="4" t="s">
        <v>46</v>
      </c>
      <c r="B161" s="1" t="s">
        <v>6</v>
      </c>
      <c r="C161" s="1" t="s">
        <v>42</v>
      </c>
      <c r="D161" s="1" t="s">
        <v>60</v>
      </c>
      <c r="E161" s="1" t="s">
        <v>47</v>
      </c>
      <c r="I161" s="7">
        <v>291948</v>
      </c>
      <c r="J161" s="7">
        <v>282254</v>
      </c>
      <c r="K161" s="11">
        <f t="shared" si="2"/>
        <v>287101</v>
      </c>
    </row>
    <row r="162" spans="1:11" x14ac:dyDescent="0.2">
      <c r="A162" s="4" t="s">
        <v>46</v>
      </c>
      <c r="B162" s="1" t="s">
        <v>6</v>
      </c>
      <c r="C162" s="1" t="s">
        <v>78</v>
      </c>
      <c r="D162" s="1" t="s">
        <v>54</v>
      </c>
      <c r="E162" s="1" t="s">
        <v>80</v>
      </c>
      <c r="I162" s="7">
        <f>I160+I161</f>
        <v>2050436</v>
      </c>
      <c r="J162" s="7">
        <f>J160+J161</f>
        <v>2179373</v>
      </c>
      <c r="K162" s="11">
        <f t="shared" si="2"/>
        <v>2114904.5</v>
      </c>
    </row>
    <row r="163" spans="1:11" x14ac:dyDescent="0.2">
      <c r="A163" s="4" t="s">
        <v>46</v>
      </c>
      <c r="B163" s="4" t="s">
        <v>8</v>
      </c>
      <c r="C163" s="4" t="s">
        <v>13</v>
      </c>
      <c r="D163" s="4" t="s">
        <v>58</v>
      </c>
      <c r="E163" s="8" t="s">
        <v>51</v>
      </c>
      <c r="I163" s="6">
        <v>3816935.4</v>
      </c>
      <c r="J163" s="6">
        <v>4051776.83</v>
      </c>
      <c r="K163" s="11">
        <f t="shared" si="2"/>
        <v>3934356.1150000002</v>
      </c>
    </row>
    <row r="164" spans="1:11" x14ac:dyDescent="0.2">
      <c r="A164" s="4" t="s">
        <v>46</v>
      </c>
      <c r="B164" s="4" t="s">
        <v>8</v>
      </c>
      <c r="C164" s="4" t="s">
        <v>14</v>
      </c>
      <c r="D164" s="4" t="s">
        <v>59</v>
      </c>
      <c r="E164" s="8" t="s">
        <v>51</v>
      </c>
      <c r="I164" s="6">
        <v>767635.71</v>
      </c>
      <c r="J164" s="6">
        <v>786897.56</v>
      </c>
      <c r="K164" s="11">
        <f t="shared" si="2"/>
        <v>777266.63500000001</v>
      </c>
    </row>
    <row r="165" spans="1:11" x14ac:dyDescent="0.2">
      <c r="A165" s="4" t="s">
        <v>46</v>
      </c>
      <c r="B165" s="4" t="s">
        <v>8</v>
      </c>
      <c r="C165" s="4" t="s">
        <v>15</v>
      </c>
      <c r="D165" s="4" t="s">
        <v>61</v>
      </c>
      <c r="E165" s="8" t="s">
        <v>51</v>
      </c>
      <c r="I165" s="6">
        <v>532520.63</v>
      </c>
      <c r="J165" s="6">
        <v>548989.43000000005</v>
      </c>
      <c r="K165" s="11">
        <f t="shared" si="2"/>
        <v>540755.03</v>
      </c>
    </row>
    <row r="166" spans="1:11" x14ac:dyDescent="0.2">
      <c r="A166" s="4" t="s">
        <v>46</v>
      </c>
      <c r="B166" s="4" t="s">
        <v>8</v>
      </c>
      <c r="C166" s="4" t="s">
        <v>16</v>
      </c>
      <c r="D166" s="4" t="s">
        <v>62</v>
      </c>
      <c r="E166" s="8" t="s">
        <v>51</v>
      </c>
      <c r="I166" s="6">
        <v>25602.67</v>
      </c>
      <c r="J166" s="6">
        <v>25712.58</v>
      </c>
      <c r="K166" s="11">
        <f t="shared" si="2"/>
        <v>25657.625</v>
      </c>
    </row>
    <row r="167" spans="1:11" x14ac:dyDescent="0.2">
      <c r="A167" s="4" t="s">
        <v>46</v>
      </c>
      <c r="B167" s="4" t="s">
        <v>8</v>
      </c>
      <c r="C167" s="4" t="s">
        <v>9</v>
      </c>
      <c r="D167" s="4" t="s">
        <v>63</v>
      </c>
      <c r="E167" s="8" t="s">
        <v>81</v>
      </c>
      <c r="I167" s="6">
        <f>I163+I164+I165+I166</f>
        <v>5142694.4099999992</v>
      </c>
      <c r="J167" s="6">
        <f>J163+J164+J165+J166</f>
        <v>5413376.4000000004</v>
      </c>
      <c r="K167" s="11">
        <f t="shared" si="2"/>
        <v>5278035.4049999993</v>
      </c>
    </row>
    <row r="168" spans="1:11" x14ac:dyDescent="0.2">
      <c r="A168" s="4" t="s">
        <v>46</v>
      </c>
      <c r="B168" s="4" t="s">
        <v>8</v>
      </c>
      <c r="C168" s="4" t="s">
        <v>79</v>
      </c>
      <c r="D168" s="4" t="s">
        <v>64</v>
      </c>
      <c r="E168" s="8" t="s">
        <v>82</v>
      </c>
      <c r="I168" s="6">
        <f>I167/I162</f>
        <v>2.5080979898909299</v>
      </c>
      <c r="J168" s="6">
        <f>J167/J162</f>
        <v>2.4839145937845428</v>
      </c>
      <c r="K168" s="11">
        <f t="shared" si="2"/>
        <v>2.4960062918377366</v>
      </c>
    </row>
    <row r="169" spans="1:11" x14ac:dyDescent="0.2">
      <c r="A169" s="4" t="s">
        <v>46</v>
      </c>
      <c r="B169" s="4" t="s">
        <v>10</v>
      </c>
      <c r="C169" s="4" t="s">
        <v>11</v>
      </c>
      <c r="D169" s="4" t="s">
        <v>66</v>
      </c>
      <c r="E169" s="4" t="s">
        <v>50</v>
      </c>
      <c r="F169" s="5">
        <v>4724</v>
      </c>
      <c r="G169" s="5">
        <v>4319</v>
      </c>
      <c r="H169" s="5">
        <v>4583</v>
      </c>
      <c r="I169" s="5">
        <v>5125</v>
      </c>
      <c r="J169" s="5">
        <v>4532</v>
      </c>
      <c r="K169" s="11">
        <f t="shared" si="2"/>
        <v>4828.5</v>
      </c>
    </row>
    <row r="170" spans="1:11" x14ac:dyDescent="0.2">
      <c r="A170" s="4" t="s">
        <v>46</v>
      </c>
      <c r="B170" s="4" t="s">
        <v>10</v>
      </c>
      <c r="C170" s="4" t="s">
        <v>84</v>
      </c>
      <c r="D170" s="4" t="s">
        <v>67</v>
      </c>
      <c r="E170" s="4" t="s">
        <v>83</v>
      </c>
      <c r="I170" s="9">
        <f>I169/I160</f>
        <v>2.9144355832965594E-3</v>
      </c>
      <c r="J170" s="9">
        <f>J169/J160</f>
        <v>2.3888854626409836E-3</v>
      </c>
      <c r="K170" s="12">
        <f t="shared" si="2"/>
        <v>2.6516605229687717E-3</v>
      </c>
    </row>
    <row r="171" spans="1:11" x14ac:dyDescent="0.2">
      <c r="A171" s="4" t="s">
        <v>76</v>
      </c>
      <c r="B171" s="4" t="s">
        <v>10</v>
      </c>
      <c r="C171" s="4" t="s">
        <v>17</v>
      </c>
      <c r="D171" s="4" t="s">
        <v>65</v>
      </c>
      <c r="E171" s="4" t="s">
        <v>49</v>
      </c>
      <c r="F171" s="5">
        <v>11</v>
      </c>
      <c r="G171" s="5">
        <v>17</v>
      </c>
      <c r="H171" s="5">
        <v>8</v>
      </c>
      <c r="I171" s="5">
        <v>12</v>
      </c>
      <c r="J171" s="5">
        <v>16</v>
      </c>
      <c r="K171" s="11">
        <f t="shared" si="2"/>
        <v>14</v>
      </c>
    </row>
    <row r="172" spans="1:11" x14ac:dyDescent="0.2">
      <c r="A172" s="4" t="s">
        <v>76</v>
      </c>
      <c r="B172" s="4" t="s">
        <v>10</v>
      </c>
      <c r="C172" s="4" t="s">
        <v>18</v>
      </c>
      <c r="D172" s="4" t="s">
        <v>55</v>
      </c>
      <c r="E172" s="4" t="s">
        <v>48</v>
      </c>
      <c r="F172" s="5">
        <v>39</v>
      </c>
      <c r="G172" s="5">
        <v>36</v>
      </c>
      <c r="H172" s="5">
        <v>39</v>
      </c>
      <c r="I172" s="5">
        <v>39</v>
      </c>
      <c r="J172" s="5">
        <v>33</v>
      </c>
      <c r="K172" s="11">
        <f t="shared" si="2"/>
        <v>36</v>
      </c>
    </row>
    <row r="173" spans="1:11" x14ac:dyDescent="0.2">
      <c r="A173" s="1" t="s">
        <v>73</v>
      </c>
      <c r="B173" s="1" t="s">
        <v>10</v>
      </c>
      <c r="C173" s="1" t="s">
        <v>17</v>
      </c>
      <c r="D173" s="4" t="s">
        <v>65</v>
      </c>
      <c r="E173" s="4" t="s">
        <v>49</v>
      </c>
      <c r="F173" s="10">
        <v>31</v>
      </c>
      <c r="G173" s="10">
        <v>31</v>
      </c>
      <c r="H173" s="10">
        <v>30</v>
      </c>
      <c r="I173" s="10">
        <v>31</v>
      </c>
      <c r="J173" s="10">
        <v>24</v>
      </c>
      <c r="K173" s="11">
        <f t="shared" si="2"/>
        <v>27.5</v>
      </c>
    </row>
    <row r="174" spans="1:11" x14ac:dyDescent="0.2">
      <c r="A174" s="4" t="s">
        <v>73</v>
      </c>
      <c r="B174" s="4" t="s">
        <v>10</v>
      </c>
      <c r="C174" s="4" t="s">
        <v>18</v>
      </c>
      <c r="D174" s="4" t="s">
        <v>55</v>
      </c>
      <c r="E174" s="4" t="s">
        <v>48</v>
      </c>
      <c r="F174" s="5">
        <v>102</v>
      </c>
      <c r="G174" s="5">
        <v>103</v>
      </c>
      <c r="H174" s="5">
        <v>107</v>
      </c>
      <c r="I174" s="5">
        <v>78</v>
      </c>
      <c r="J174" s="5">
        <v>72</v>
      </c>
      <c r="K174" s="11">
        <f t="shared" si="2"/>
        <v>75</v>
      </c>
    </row>
    <row r="175" spans="1:11" x14ac:dyDescent="0.2">
      <c r="A175" s="4" t="s">
        <v>23</v>
      </c>
      <c r="B175" s="4" t="s">
        <v>6</v>
      </c>
      <c r="C175" s="4" t="s">
        <v>44</v>
      </c>
      <c r="D175" s="4" t="s">
        <v>53</v>
      </c>
      <c r="E175" s="4" t="s">
        <v>7</v>
      </c>
      <c r="I175" s="6">
        <v>11.910000000000002</v>
      </c>
      <c r="J175" s="6">
        <v>10.859999999999998</v>
      </c>
      <c r="K175" s="11">
        <f t="shared" si="2"/>
        <v>11.385</v>
      </c>
    </row>
    <row r="176" spans="1:11" x14ac:dyDescent="0.2">
      <c r="A176" s="4" t="s">
        <v>23</v>
      </c>
      <c r="B176" s="4" t="s">
        <v>6</v>
      </c>
      <c r="C176" s="4" t="s">
        <v>43</v>
      </c>
      <c r="D176" s="4" t="s">
        <v>56</v>
      </c>
      <c r="E176" s="4" t="s">
        <v>47</v>
      </c>
      <c r="I176" s="6">
        <v>14.459999999999999</v>
      </c>
      <c r="J176" s="6">
        <v>10.805000000000001</v>
      </c>
      <c r="K176" s="11">
        <f t="shared" si="2"/>
        <v>12.6325</v>
      </c>
    </row>
    <row r="177" spans="1:11" x14ac:dyDescent="0.2">
      <c r="A177" s="4" t="s">
        <v>23</v>
      </c>
      <c r="B177" s="4" t="s">
        <v>6</v>
      </c>
      <c r="C177" s="4" t="s">
        <v>52</v>
      </c>
      <c r="D177" s="4" t="s">
        <v>57</v>
      </c>
      <c r="E177" s="4" t="s">
        <v>47</v>
      </c>
      <c r="I177" s="7">
        <v>2423474</v>
      </c>
      <c r="J177" s="7">
        <v>1954016</v>
      </c>
      <c r="K177" s="11">
        <f t="shared" si="2"/>
        <v>2188745</v>
      </c>
    </row>
    <row r="178" spans="1:11" x14ac:dyDescent="0.2">
      <c r="A178" s="4" t="s">
        <v>23</v>
      </c>
      <c r="B178" s="1" t="s">
        <v>6</v>
      </c>
      <c r="C178" s="1" t="s">
        <v>78</v>
      </c>
      <c r="D178" s="1" t="s">
        <v>54</v>
      </c>
      <c r="E178" s="1" t="s">
        <v>80</v>
      </c>
      <c r="I178" s="7">
        <f>I177</f>
        <v>2423474</v>
      </c>
      <c r="J178" s="7">
        <f>J177</f>
        <v>1954016</v>
      </c>
      <c r="K178" s="11">
        <f t="shared" si="2"/>
        <v>2188745</v>
      </c>
    </row>
    <row r="179" spans="1:11" x14ac:dyDescent="0.2">
      <c r="A179" s="4" t="s">
        <v>23</v>
      </c>
      <c r="B179" s="4" t="s">
        <v>8</v>
      </c>
      <c r="C179" s="4" t="s">
        <v>13</v>
      </c>
      <c r="D179" s="4" t="s">
        <v>58</v>
      </c>
      <c r="E179" s="8" t="s">
        <v>51</v>
      </c>
      <c r="I179" s="6">
        <v>1872790.06</v>
      </c>
      <c r="J179" s="6">
        <v>1961810.95</v>
      </c>
      <c r="K179" s="11">
        <f t="shared" si="2"/>
        <v>1917300.5049999999</v>
      </c>
    </row>
    <row r="180" spans="1:11" x14ac:dyDescent="0.2">
      <c r="A180" s="4" t="s">
        <v>23</v>
      </c>
      <c r="B180" s="4" t="s">
        <v>8</v>
      </c>
      <c r="C180" s="4" t="s">
        <v>14</v>
      </c>
      <c r="D180" s="4" t="s">
        <v>59</v>
      </c>
      <c r="E180" s="8" t="s">
        <v>51</v>
      </c>
      <c r="I180" s="6">
        <v>549910.09</v>
      </c>
      <c r="J180" s="6">
        <v>546380.74</v>
      </c>
      <c r="K180" s="11">
        <f t="shared" si="2"/>
        <v>548145.41500000004</v>
      </c>
    </row>
    <row r="181" spans="1:11" x14ac:dyDescent="0.2">
      <c r="A181" s="4" t="s">
        <v>23</v>
      </c>
      <c r="B181" s="4" t="s">
        <v>8</v>
      </c>
      <c r="C181" s="4" t="s">
        <v>15</v>
      </c>
      <c r="D181" s="4" t="s">
        <v>61</v>
      </c>
      <c r="E181" s="8" t="s">
        <v>51</v>
      </c>
      <c r="I181" s="6">
        <v>110297.64</v>
      </c>
      <c r="J181" s="6">
        <v>29214.6</v>
      </c>
      <c r="K181" s="11">
        <f t="shared" si="2"/>
        <v>69756.12</v>
      </c>
    </row>
    <row r="182" spans="1:11" x14ac:dyDescent="0.2">
      <c r="A182" s="4" t="s">
        <v>23</v>
      </c>
      <c r="B182" s="4" t="s">
        <v>8</v>
      </c>
      <c r="C182" s="4" t="s">
        <v>16</v>
      </c>
      <c r="D182" s="4" t="s">
        <v>62</v>
      </c>
      <c r="E182" s="8" t="s">
        <v>51</v>
      </c>
      <c r="I182" s="6">
        <v>3937.02</v>
      </c>
      <c r="J182" s="6">
        <v>1284.98</v>
      </c>
      <c r="K182" s="11">
        <f t="shared" si="2"/>
        <v>2611</v>
      </c>
    </row>
    <row r="183" spans="1:11" x14ac:dyDescent="0.2">
      <c r="A183" s="4" t="s">
        <v>23</v>
      </c>
      <c r="B183" s="4" t="s">
        <v>8</v>
      </c>
      <c r="C183" s="4" t="s">
        <v>9</v>
      </c>
      <c r="D183" s="4" t="s">
        <v>63</v>
      </c>
      <c r="E183" s="8" t="s">
        <v>81</v>
      </c>
      <c r="I183" s="6">
        <f>I179+I180+I181+I182</f>
        <v>2536934.81</v>
      </c>
      <c r="J183" s="6">
        <f>J179+J180+J181+J182</f>
        <v>2538691.27</v>
      </c>
      <c r="K183" s="11">
        <f t="shared" si="2"/>
        <v>2537813.04</v>
      </c>
    </row>
    <row r="184" spans="1:11" x14ac:dyDescent="0.2">
      <c r="A184" s="4" t="s">
        <v>23</v>
      </c>
      <c r="B184" s="4" t="s">
        <v>8</v>
      </c>
      <c r="C184" s="4" t="s">
        <v>79</v>
      </c>
      <c r="D184" s="4" t="s">
        <v>64</v>
      </c>
      <c r="E184" s="8" t="s">
        <v>82</v>
      </c>
      <c r="I184" s="6">
        <f>I183/I178</f>
        <v>1.046817424077997</v>
      </c>
      <c r="J184" s="6">
        <f>J183/J178</f>
        <v>1.2992172377298856</v>
      </c>
      <c r="K184" s="11">
        <f t="shared" si="2"/>
        <v>1.1730173309039413</v>
      </c>
    </row>
    <row r="185" spans="1:11" x14ac:dyDescent="0.2">
      <c r="A185" s="4" t="s">
        <v>23</v>
      </c>
      <c r="B185" s="4" t="s">
        <v>10</v>
      </c>
      <c r="C185" s="4" t="s">
        <v>17</v>
      </c>
      <c r="D185" s="4" t="s">
        <v>65</v>
      </c>
      <c r="E185" s="4" t="s">
        <v>49</v>
      </c>
      <c r="F185" s="5">
        <v>58</v>
      </c>
      <c r="G185" s="5">
        <v>60</v>
      </c>
      <c r="H185" s="5">
        <v>76</v>
      </c>
      <c r="I185" s="5">
        <v>85</v>
      </c>
      <c r="J185" s="5">
        <v>78</v>
      </c>
      <c r="K185" s="11">
        <f t="shared" si="2"/>
        <v>81.5</v>
      </c>
    </row>
    <row r="186" spans="1:11" x14ac:dyDescent="0.2">
      <c r="A186" s="4" t="s">
        <v>23</v>
      </c>
      <c r="B186" s="4" t="s">
        <v>10</v>
      </c>
      <c r="C186" s="4" t="s">
        <v>18</v>
      </c>
      <c r="D186" s="4" t="s">
        <v>55</v>
      </c>
      <c r="E186" s="4" t="s">
        <v>48</v>
      </c>
      <c r="F186" s="5">
        <v>310</v>
      </c>
      <c r="G186" s="5">
        <v>303</v>
      </c>
      <c r="H186" s="5">
        <v>292</v>
      </c>
      <c r="I186" s="5">
        <v>295</v>
      </c>
      <c r="J186" s="5">
        <v>304</v>
      </c>
      <c r="K186" s="11">
        <f t="shared" si="2"/>
        <v>299.5</v>
      </c>
    </row>
    <row r="187" spans="1:11" x14ac:dyDescent="0.2">
      <c r="A187" s="4" t="s">
        <v>23</v>
      </c>
      <c r="B187" s="4" t="s">
        <v>10</v>
      </c>
      <c r="C187" s="4" t="s">
        <v>11</v>
      </c>
      <c r="D187" s="4" t="s">
        <v>66</v>
      </c>
      <c r="E187" s="4" t="s">
        <v>50</v>
      </c>
      <c r="F187" s="5">
        <v>3163</v>
      </c>
      <c r="G187" s="5">
        <v>3090</v>
      </c>
      <c r="H187" s="5">
        <v>3255</v>
      </c>
      <c r="I187" s="5">
        <v>2939</v>
      </c>
      <c r="J187" s="5">
        <v>4040</v>
      </c>
      <c r="K187" s="11">
        <f t="shared" si="2"/>
        <v>3489.5</v>
      </c>
    </row>
    <row r="188" spans="1:11" x14ac:dyDescent="0.2">
      <c r="A188" s="4" t="s">
        <v>23</v>
      </c>
      <c r="B188" s="4" t="s">
        <v>10</v>
      </c>
      <c r="C188" s="4" t="s">
        <v>84</v>
      </c>
      <c r="D188" s="4" t="s">
        <v>67</v>
      </c>
      <c r="E188" s="4" t="s">
        <v>83</v>
      </c>
      <c r="I188" s="9">
        <f>I187/I177</f>
        <v>1.2127219025250529E-3</v>
      </c>
      <c r="J188" s="9">
        <f>J187/J177</f>
        <v>2.0675368062492835E-3</v>
      </c>
      <c r="K188" s="12">
        <f t="shared" si="2"/>
        <v>1.6401293543871682E-3</v>
      </c>
    </row>
    <row r="189" spans="1:11" x14ac:dyDescent="0.2">
      <c r="A189" s="4" t="s">
        <v>24</v>
      </c>
      <c r="B189" s="4" t="s">
        <v>6</v>
      </c>
      <c r="C189" s="4" t="s">
        <v>44</v>
      </c>
      <c r="D189" s="4" t="s">
        <v>53</v>
      </c>
      <c r="E189" s="4" t="s">
        <v>7</v>
      </c>
      <c r="I189" s="6">
        <v>11.200000000000001</v>
      </c>
      <c r="J189" s="6">
        <v>11.079999999999998</v>
      </c>
      <c r="K189" s="11">
        <f t="shared" si="2"/>
        <v>11.14</v>
      </c>
    </row>
    <row r="190" spans="1:11" x14ac:dyDescent="0.2">
      <c r="A190" s="4" t="s">
        <v>24</v>
      </c>
      <c r="B190" s="4" t="s">
        <v>6</v>
      </c>
      <c r="C190" s="4" t="s">
        <v>43</v>
      </c>
      <c r="D190" s="4" t="s">
        <v>56</v>
      </c>
      <c r="E190" s="4" t="s">
        <v>47</v>
      </c>
      <c r="I190" s="6">
        <v>11.2</v>
      </c>
      <c r="J190" s="6">
        <v>11.074999999999999</v>
      </c>
      <c r="K190" s="11">
        <f t="shared" si="2"/>
        <v>11.137499999999999</v>
      </c>
    </row>
    <row r="191" spans="1:11" x14ac:dyDescent="0.2">
      <c r="A191" s="4" t="s">
        <v>24</v>
      </c>
      <c r="B191" s="4" t="s">
        <v>6</v>
      </c>
      <c r="C191" s="4" t="s">
        <v>52</v>
      </c>
      <c r="D191" s="4" t="s">
        <v>57</v>
      </c>
      <c r="E191" s="4" t="s">
        <v>47</v>
      </c>
      <c r="I191" s="7">
        <v>1496573</v>
      </c>
      <c r="J191" s="7">
        <v>1512143</v>
      </c>
      <c r="K191" s="11">
        <f t="shared" si="2"/>
        <v>1504358</v>
      </c>
    </row>
    <row r="192" spans="1:11" x14ac:dyDescent="0.2">
      <c r="A192" s="4" t="s">
        <v>24</v>
      </c>
      <c r="B192" s="1" t="s">
        <v>6</v>
      </c>
      <c r="C192" s="1" t="s">
        <v>42</v>
      </c>
      <c r="D192" s="1" t="s">
        <v>60</v>
      </c>
      <c r="E192" s="1" t="s">
        <v>47</v>
      </c>
      <c r="I192" s="7">
        <v>826472</v>
      </c>
      <c r="J192" s="7">
        <v>915282</v>
      </c>
      <c r="K192" s="11">
        <f t="shared" si="2"/>
        <v>870877</v>
      </c>
    </row>
    <row r="193" spans="1:11" x14ac:dyDescent="0.2">
      <c r="A193" s="4" t="s">
        <v>24</v>
      </c>
      <c r="B193" s="1" t="s">
        <v>6</v>
      </c>
      <c r="C193" s="1" t="s">
        <v>78</v>
      </c>
      <c r="D193" s="1" t="s">
        <v>54</v>
      </c>
      <c r="E193" s="1" t="s">
        <v>80</v>
      </c>
      <c r="I193" s="7">
        <f>I191+I192</f>
        <v>2323045</v>
      </c>
      <c r="J193" s="7">
        <f>J191+J192</f>
        <v>2427425</v>
      </c>
      <c r="K193" s="11">
        <f t="shared" si="2"/>
        <v>2375235</v>
      </c>
    </row>
    <row r="194" spans="1:11" x14ac:dyDescent="0.2">
      <c r="A194" s="4" t="s">
        <v>24</v>
      </c>
      <c r="B194" s="4" t="s">
        <v>8</v>
      </c>
      <c r="C194" s="4" t="s">
        <v>13</v>
      </c>
      <c r="D194" s="4" t="s">
        <v>58</v>
      </c>
      <c r="E194" s="8" t="s">
        <v>51</v>
      </c>
      <c r="I194" s="6">
        <v>3807483.52</v>
      </c>
      <c r="J194" s="6">
        <v>3051169</v>
      </c>
      <c r="K194" s="11">
        <f t="shared" si="2"/>
        <v>3429326.26</v>
      </c>
    </row>
    <row r="195" spans="1:11" x14ac:dyDescent="0.2">
      <c r="A195" s="4" t="s">
        <v>24</v>
      </c>
      <c r="B195" s="4" t="s">
        <v>8</v>
      </c>
      <c r="C195" s="4" t="s">
        <v>14</v>
      </c>
      <c r="D195" s="4" t="s">
        <v>59</v>
      </c>
      <c r="E195" s="8" t="s">
        <v>51</v>
      </c>
      <c r="I195" s="6">
        <v>725410.54</v>
      </c>
      <c r="J195" s="6">
        <v>481219.09</v>
      </c>
      <c r="K195" s="11">
        <f t="shared" ref="K195:K258" si="3">AVERAGE(I195:J195)</f>
        <v>603314.81500000006</v>
      </c>
    </row>
    <row r="196" spans="1:11" x14ac:dyDescent="0.2">
      <c r="A196" s="4" t="s">
        <v>24</v>
      </c>
      <c r="B196" s="4" t="s">
        <v>8</v>
      </c>
      <c r="C196" s="4" t="s">
        <v>15</v>
      </c>
      <c r="D196" s="4" t="s">
        <v>61</v>
      </c>
      <c r="E196" s="8" t="s">
        <v>51</v>
      </c>
      <c r="I196" s="6">
        <v>604490.25</v>
      </c>
      <c r="J196" s="6">
        <v>865996.59</v>
      </c>
      <c r="K196" s="11">
        <f t="shared" si="3"/>
        <v>735243.41999999993</v>
      </c>
    </row>
    <row r="197" spans="1:11" x14ac:dyDescent="0.2">
      <c r="A197" s="4" t="s">
        <v>24</v>
      </c>
      <c r="B197" s="4" t="s">
        <v>8</v>
      </c>
      <c r="C197" s="4" t="s">
        <v>16</v>
      </c>
      <c r="D197" s="4" t="s">
        <v>62</v>
      </c>
      <c r="E197" s="8" t="s">
        <v>51</v>
      </c>
      <c r="I197" s="6">
        <v>11401.05</v>
      </c>
      <c r="J197" s="6">
        <v>103319.56</v>
      </c>
      <c r="K197" s="11">
        <f t="shared" si="3"/>
        <v>57360.305</v>
      </c>
    </row>
    <row r="198" spans="1:11" x14ac:dyDescent="0.2">
      <c r="A198" s="4" t="s">
        <v>24</v>
      </c>
      <c r="B198" s="4" t="s">
        <v>8</v>
      </c>
      <c r="C198" s="4" t="s">
        <v>9</v>
      </c>
      <c r="D198" s="4" t="s">
        <v>63</v>
      </c>
      <c r="E198" s="8" t="s">
        <v>81</v>
      </c>
      <c r="I198" s="6">
        <f>I194+I195+I196+I197</f>
        <v>5148785.3600000003</v>
      </c>
      <c r="J198" s="6">
        <f>J194+J195+J196+J197</f>
        <v>4501704.2399999993</v>
      </c>
      <c r="K198" s="11">
        <f t="shared" si="3"/>
        <v>4825244.8</v>
      </c>
    </row>
    <row r="199" spans="1:11" x14ac:dyDescent="0.2">
      <c r="A199" s="4" t="s">
        <v>24</v>
      </c>
      <c r="B199" s="4" t="s">
        <v>8</v>
      </c>
      <c r="C199" s="4" t="s">
        <v>79</v>
      </c>
      <c r="D199" s="4" t="s">
        <v>64</v>
      </c>
      <c r="E199" s="8" t="s">
        <v>82</v>
      </c>
      <c r="I199" s="6">
        <f>I198/I193</f>
        <v>2.2163950160242272</v>
      </c>
      <c r="J199" s="6">
        <f>J198/J193</f>
        <v>1.8545183641101164</v>
      </c>
      <c r="K199" s="11">
        <f t="shared" si="3"/>
        <v>2.0354566900671718</v>
      </c>
    </row>
    <row r="200" spans="1:11" x14ac:dyDescent="0.2">
      <c r="A200" s="4" t="s">
        <v>24</v>
      </c>
      <c r="B200" s="4" t="s">
        <v>10</v>
      </c>
      <c r="C200" s="4" t="s">
        <v>17</v>
      </c>
      <c r="D200" s="4" t="s">
        <v>65</v>
      </c>
      <c r="E200" s="4" t="s">
        <v>49</v>
      </c>
      <c r="F200" s="5">
        <v>10</v>
      </c>
      <c r="G200" s="5">
        <v>25</v>
      </c>
      <c r="H200" s="5">
        <v>13</v>
      </c>
      <c r="I200" s="5">
        <v>13</v>
      </c>
      <c r="J200" s="5">
        <v>9</v>
      </c>
      <c r="K200" s="11">
        <f t="shared" si="3"/>
        <v>11</v>
      </c>
    </row>
    <row r="201" spans="1:11" x14ac:dyDescent="0.2">
      <c r="A201" s="4" t="s">
        <v>24</v>
      </c>
      <c r="B201" s="4" t="s">
        <v>10</v>
      </c>
      <c r="C201" s="4" t="s">
        <v>18</v>
      </c>
      <c r="D201" s="4" t="s">
        <v>55</v>
      </c>
      <c r="E201" s="4" t="s">
        <v>48</v>
      </c>
      <c r="F201" s="5">
        <v>43</v>
      </c>
      <c r="G201" s="5">
        <v>31</v>
      </c>
      <c r="H201" s="5">
        <v>30</v>
      </c>
      <c r="I201" s="5">
        <v>17</v>
      </c>
      <c r="J201" s="5">
        <v>32</v>
      </c>
      <c r="K201" s="11">
        <f t="shared" si="3"/>
        <v>24.5</v>
      </c>
    </row>
    <row r="202" spans="1:11" x14ac:dyDescent="0.2">
      <c r="A202" s="4" t="s">
        <v>24</v>
      </c>
      <c r="B202" s="4" t="s">
        <v>10</v>
      </c>
      <c r="C202" s="4" t="s">
        <v>11</v>
      </c>
      <c r="D202" s="4" t="s">
        <v>66</v>
      </c>
      <c r="E202" s="4" t="s">
        <v>50</v>
      </c>
      <c r="F202" s="5">
        <v>1518</v>
      </c>
      <c r="G202" s="5">
        <v>1614</v>
      </c>
      <c r="H202" s="5">
        <v>1632</v>
      </c>
      <c r="I202" s="5">
        <v>1541</v>
      </c>
      <c r="J202" s="5">
        <v>1544</v>
      </c>
      <c r="K202" s="11">
        <f t="shared" si="3"/>
        <v>1542.5</v>
      </c>
    </row>
    <row r="203" spans="1:11" x14ac:dyDescent="0.2">
      <c r="A203" s="4" t="s">
        <v>24</v>
      </c>
      <c r="B203" s="4" t="s">
        <v>10</v>
      </c>
      <c r="C203" s="4" t="s">
        <v>84</v>
      </c>
      <c r="D203" s="4" t="s">
        <v>67</v>
      </c>
      <c r="E203" s="4" t="s">
        <v>83</v>
      </c>
      <c r="I203" s="9">
        <f>I202/I191</f>
        <v>1.0296858222084723E-3</v>
      </c>
      <c r="J203" s="9">
        <f>J202/J191</f>
        <v>1.0210674519539487E-3</v>
      </c>
      <c r="K203" s="12">
        <f t="shared" si="3"/>
        <v>1.0253766370812104E-3</v>
      </c>
    </row>
    <row r="204" spans="1:11" x14ac:dyDescent="0.2">
      <c r="A204" s="4" t="s">
        <v>34</v>
      </c>
      <c r="B204" s="4" t="s">
        <v>6</v>
      </c>
      <c r="C204" s="4" t="s">
        <v>44</v>
      </c>
      <c r="D204" s="4" t="s">
        <v>53</v>
      </c>
      <c r="E204" s="4" t="s">
        <v>7</v>
      </c>
      <c r="I204" s="6">
        <v>5.5</v>
      </c>
      <c r="J204" s="6">
        <v>5</v>
      </c>
      <c r="K204" s="11">
        <f t="shared" si="3"/>
        <v>5.25</v>
      </c>
    </row>
    <row r="205" spans="1:11" x14ac:dyDescent="0.2">
      <c r="A205" s="4" t="s">
        <v>34</v>
      </c>
      <c r="B205" s="4" t="s">
        <v>6</v>
      </c>
      <c r="C205" s="4" t="s">
        <v>43</v>
      </c>
      <c r="D205" s="4" t="s">
        <v>56</v>
      </c>
      <c r="E205" s="4" t="s">
        <v>47</v>
      </c>
      <c r="I205" s="6">
        <v>5</v>
      </c>
      <c r="J205" s="6">
        <v>6</v>
      </c>
      <c r="K205" s="11">
        <f t="shared" si="3"/>
        <v>5.5</v>
      </c>
    </row>
    <row r="206" spans="1:11" x14ac:dyDescent="0.2">
      <c r="A206" s="4" t="s">
        <v>34</v>
      </c>
      <c r="B206" s="4" t="s">
        <v>6</v>
      </c>
      <c r="C206" s="4" t="s">
        <v>52</v>
      </c>
      <c r="D206" s="4" t="s">
        <v>57</v>
      </c>
      <c r="E206" s="4" t="s">
        <v>47</v>
      </c>
      <c r="I206" s="7">
        <v>1017090</v>
      </c>
      <c r="J206" s="7">
        <v>1176399</v>
      </c>
      <c r="K206" s="11">
        <f t="shared" si="3"/>
        <v>1096744.5</v>
      </c>
    </row>
    <row r="207" spans="1:11" x14ac:dyDescent="0.2">
      <c r="A207" s="4" t="s">
        <v>34</v>
      </c>
      <c r="B207" s="1" t="s">
        <v>6</v>
      </c>
      <c r="C207" s="1" t="s">
        <v>42</v>
      </c>
      <c r="D207" s="1" t="s">
        <v>60</v>
      </c>
      <c r="E207" s="1" t="s">
        <v>47</v>
      </c>
      <c r="I207" s="7">
        <v>100316</v>
      </c>
      <c r="J207" s="7">
        <v>110782</v>
      </c>
      <c r="K207" s="11">
        <f t="shared" si="3"/>
        <v>105549</v>
      </c>
    </row>
    <row r="208" spans="1:11" x14ac:dyDescent="0.2">
      <c r="A208" s="4" t="s">
        <v>34</v>
      </c>
      <c r="B208" s="1" t="s">
        <v>6</v>
      </c>
      <c r="C208" s="1" t="s">
        <v>78</v>
      </c>
      <c r="D208" s="1" t="s">
        <v>54</v>
      </c>
      <c r="E208" s="1" t="s">
        <v>80</v>
      </c>
      <c r="I208" s="7">
        <f>I206+I207</f>
        <v>1117406</v>
      </c>
      <c r="J208" s="7">
        <f>J206+J207</f>
        <v>1287181</v>
      </c>
      <c r="K208" s="11">
        <f t="shared" si="3"/>
        <v>1202293.5</v>
      </c>
    </row>
    <row r="209" spans="1:11" x14ac:dyDescent="0.2">
      <c r="A209" s="4" t="s">
        <v>34</v>
      </c>
      <c r="B209" s="4" t="s">
        <v>8</v>
      </c>
      <c r="C209" s="4" t="s">
        <v>13</v>
      </c>
      <c r="D209" s="4" t="s">
        <v>58</v>
      </c>
      <c r="E209" s="8" t="s">
        <v>51</v>
      </c>
      <c r="I209" s="6">
        <v>128873.83</v>
      </c>
      <c r="J209" s="6">
        <v>23163.97</v>
      </c>
      <c r="K209" s="11">
        <f t="shared" si="3"/>
        <v>76018.899999999994</v>
      </c>
    </row>
    <row r="210" spans="1:11" x14ac:dyDescent="0.2">
      <c r="A210" s="4" t="s">
        <v>34</v>
      </c>
      <c r="B210" s="4" t="s">
        <v>8</v>
      </c>
      <c r="C210" s="4" t="s">
        <v>14</v>
      </c>
      <c r="D210" s="4" t="s">
        <v>59</v>
      </c>
      <c r="E210" s="8" t="s">
        <v>51</v>
      </c>
      <c r="I210" s="6">
        <v>61567.05</v>
      </c>
      <c r="J210" s="6">
        <v>6372.01</v>
      </c>
      <c r="K210" s="11">
        <f t="shared" si="3"/>
        <v>33969.53</v>
      </c>
    </row>
    <row r="211" spans="1:11" x14ac:dyDescent="0.2">
      <c r="A211" s="4" t="s">
        <v>34</v>
      </c>
      <c r="B211" s="4" t="s">
        <v>8</v>
      </c>
      <c r="C211" s="4" t="s">
        <v>15</v>
      </c>
      <c r="D211" s="4" t="s">
        <v>61</v>
      </c>
      <c r="E211" s="8" t="s">
        <v>51</v>
      </c>
      <c r="I211" s="6">
        <v>57664.34</v>
      </c>
      <c r="J211" s="6">
        <v>53576.26</v>
      </c>
      <c r="K211" s="11">
        <f t="shared" si="3"/>
        <v>55620.3</v>
      </c>
    </row>
    <row r="212" spans="1:11" x14ac:dyDescent="0.2">
      <c r="A212" s="4" t="s">
        <v>34</v>
      </c>
      <c r="B212" s="4" t="s">
        <v>8</v>
      </c>
      <c r="C212" s="4" t="s">
        <v>16</v>
      </c>
      <c r="D212" s="4" t="s">
        <v>62</v>
      </c>
      <c r="E212" s="8" t="s">
        <v>51</v>
      </c>
      <c r="I212" s="6">
        <v>0</v>
      </c>
      <c r="J212" s="6">
        <v>-208.58</v>
      </c>
      <c r="K212" s="11">
        <f t="shared" si="3"/>
        <v>-104.29</v>
      </c>
    </row>
    <row r="213" spans="1:11" x14ac:dyDescent="0.2">
      <c r="A213" s="4" t="s">
        <v>34</v>
      </c>
      <c r="B213" s="4" t="s">
        <v>8</v>
      </c>
      <c r="C213" s="4" t="s">
        <v>9</v>
      </c>
      <c r="D213" s="4" t="s">
        <v>63</v>
      </c>
      <c r="E213" s="8" t="s">
        <v>81</v>
      </c>
      <c r="I213" s="6">
        <f>I209+I210+I211+I212</f>
        <v>248105.22</v>
      </c>
      <c r="J213" s="6">
        <f>J209+J210+J211+J212</f>
        <v>82903.66</v>
      </c>
      <c r="K213" s="11">
        <f t="shared" si="3"/>
        <v>165504.44</v>
      </c>
    </row>
    <row r="214" spans="1:11" x14ac:dyDescent="0.2">
      <c r="A214" s="4" t="s">
        <v>34</v>
      </c>
      <c r="B214" s="4" t="s">
        <v>8</v>
      </c>
      <c r="C214" s="4" t="s">
        <v>79</v>
      </c>
      <c r="D214" s="4" t="s">
        <v>64</v>
      </c>
      <c r="E214" s="8" t="s">
        <v>82</v>
      </c>
      <c r="I214" s="6">
        <f>I213/I208</f>
        <v>0.22203677087826626</v>
      </c>
      <c r="J214" s="6">
        <f>J213/J208</f>
        <v>6.4407150198767693E-2</v>
      </c>
      <c r="K214" s="11">
        <f t="shared" si="3"/>
        <v>0.14322196053851699</v>
      </c>
    </row>
    <row r="215" spans="1:11" x14ac:dyDescent="0.2">
      <c r="A215" s="4" t="s">
        <v>34</v>
      </c>
      <c r="B215" s="4" t="s">
        <v>10</v>
      </c>
      <c r="C215" s="4" t="s">
        <v>17</v>
      </c>
      <c r="D215" s="4" t="s">
        <v>65</v>
      </c>
      <c r="E215" s="4" t="s">
        <v>49</v>
      </c>
      <c r="F215" s="5">
        <v>67</v>
      </c>
      <c r="G215" s="5">
        <v>62</v>
      </c>
      <c r="H215" s="5">
        <v>89</v>
      </c>
      <c r="I215" s="5">
        <v>81</v>
      </c>
      <c r="J215" s="5">
        <v>84</v>
      </c>
      <c r="K215" s="11">
        <f t="shared" si="3"/>
        <v>82.5</v>
      </c>
    </row>
    <row r="216" spans="1:11" x14ac:dyDescent="0.2">
      <c r="A216" s="4" t="s">
        <v>34</v>
      </c>
      <c r="B216" s="4" t="s">
        <v>10</v>
      </c>
      <c r="C216" s="4" t="s">
        <v>18</v>
      </c>
      <c r="D216" s="4" t="s">
        <v>55</v>
      </c>
      <c r="E216" s="4" t="s">
        <v>48</v>
      </c>
      <c r="F216" s="5">
        <v>167</v>
      </c>
      <c r="G216" s="5">
        <v>189</v>
      </c>
      <c r="H216" s="5">
        <v>187</v>
      </c>
      <c r="I216" s="5">
        <v>169</v>
      </c>
      <c r="J216" s="5">
        <v>136</v>
      </c>
      <c r="K216" s="11">
        <f t="shared" si="3"/>
        <v>152.5</v>
      </c>
    </row>
    <row r="217" spans="1:11" x14ac:dyDescent="0.2">
      <c r="A217" s="4" t="s">
        <v>34</v>
      </c>
      <c r="B217" s="4" t="s">
        <v>10</v>
      </c>
      <c r="C217" s="4" t="s">
        <v>11</v>
      </c>
      <c r="D217" s="4" t="s">
        <v>66</v>
      </c>
      <c r="E217" s="4" t="s">
        <v>50</v>
      </c>
      <c r="F217" s="5">
        <v>3846</v>
      </c>
      <c r="G217" s="5">
        <v>3658</v>
      </c>
      <c r="H217" s="5">
        <v>4078</v>
      </c>
      <c r="I217" s="5">
        <v>4067</v>
      </c>
      <c r="J217" s="5">
        <v>3911</v>
      </c>
      <c r="K217" s="11">
        <f t="shared" si="3"/>
        <v>3989</v>
      </c>
    </row>
    <row r="218" spans="1:11" x14ac:dyDescent="0.2">
      <c r="A218" s="4" t="s">
        <v>34</v>
      </c>
      <c r="B218" s="4" t="s">
        <v>10</v>
      </c>
      <c r="C218" s="4" t="s">
        <v>84</v>
      </c>
      <c r="D218" s="4" t="s">
        <v>67</v>
      </c>
      <c r="E218" s="4" t="s">
        <v>83</v>
      </c>
      <c r="I218" s="9">
        <f>I217/I206</f>
        <v>3.9986628518616837E-3</v>
      </c>
      <c r="J218" s="9">
        <f>J217/J206</f>
        <v>3.3245522990073945E-3</v>
      </c>
      <c r="K218" s="12">
        <f t="shared" si="3"/>
        <v>3.6616075754345393E-3</v>
      </c>
    </row>
    <row r="219" spans="1:11" x14ac:dyDescent="0.2">
      <c r="A219" s="4" t="s">
        <v>35</v>
      </c>
      <c r="B219" s="4" t="s">
        <v>6</v>
      </c>
      <c r="C219" s="4" t="s">
        <v>44</v>
      </c>
      <c r="D219" s="4" t="s">
        <v>53</v>
      </c>
      <c r="E219" s="4" t="s">
        <v>7</v>
      </c>
      <c r="I219" s="6">
        <v>11.469999999999999</v>
      </c>
      <c r="J219" s="6">
        <v>9.5299999999999994</v>
      </c>
      <c r="K219" s="11">
        <f t="shared" si="3"/>
        <v>10.5</v>
      </c>
    </row>
    <row r="220" spans="1:11" x14ac:dyDescent="0.2">
      <c r="A220" s="4" t="s">
        <v>35</v>
      </c>
      <c r="B220" s="4" t="s">
        <v>6</v>
      </c>
      <c r="C220" s="4" t="s">
        <v>43</v>
      </c>
      <c r="D220" s="4" t="s">
        <v>56</v>
      </c>
      <c r="E220" s="4" t="s">
        <v>47</v>
      </c>
      <c r="I220" s="6">
        <v>10.5</v>
      </c>
      <c r="J220" s="6">
        <v>11.5</v>
      </c>
      <c r="K220" s="11">
        <f t="shared" si="3"/>
        <v>11</v>
      </c>
    </row>
    <row r="221" spans="1:11" x14ac:dyDescent="0.2">
      <c r="A221" s="4" t="s">
        <v>35</v>
      </c>
      <c r="B221" s="4" t="s">
        <v>6</v>
      </c>
      <c r="C221" s="4" t="s">
        <v>52</v>
      </c>
      <c r="D221" s="4" t="s">
        <v>57</v>
      </c>
      <c r="E221" s="4" t="s">
        <v>47</v>
      </c>
      <c r="I221" s="7">
        <v>1737605</v>
      </c>
      <c r="J221" s="7">
        <v>2009488</v>
      </c>
      <c r="K221" s="11">
        <f t="shared" si="3"/>
        <v>1873546.5</v>
      </c>
    </row>
    <row r="222" spans="1:11" x14ac:dyDescent="0.2">
      <c r="A222" s="4" t="s">
        <v>35</v>
      </c>
      <c r="B222" s="1" t="s">
        <v>6</v>
      </c>
      <c r="C222" s="1" t="s">
        <v>42</v>
      </c>
      <c r="D222" s="1" t="s">
        <v>60</v>
      </c>
      <c r="E222" s="1" t="s">
        <v>47</v>
      </c>
      <c r="I222" s="7">
        <v>168893</v>
      </c>
      <c r="J222" s="7">
        <v>145812</v>
      </c>
      <c r="K222" s="11">
        <f t="shared" si="3"/>
        <v>157352.5</v>
      </c>
    </row>
    <row r="223" spans="1:11" x14ac:dyDescent="0.2">
      <c r="A223" s="4" t="s">
        <v>35</v>
      </c>
      <c r="B223" s="1" t="s">
        <v>6</v>
      </c>
      <c r="C223" s="1" t="s">
        <v>78</v>
      </c>
      <c r="D223" s="1" t="s">
        <v>54</v>
      </c>
      <c r="E223" s="1" t="s">
        <v>80</v>
      </c>
      <c r="I223" s="7">
        <f>I221+I222</f>
        <v>1906498</v>
      </c>
      <c r="J223" s="7">
        <f>J221+J222</f>
        <v>2155300</v>
      </c>
      <c r="K223" s="11">
        <f t="shared" si="3"/>
        <v>2030899</v>
      </c>
    </row>
    <row r="224" spans="1:11" x14ac:dyDescent="0.2">
      <c r="A224" s="4" t="s">
        <v>35</v>
      </c>
      <c r="B224" s="4" t="s">
        <v>8</v>
      </c>
      <c r="C224" s="4" t="s">
        <v>13</v>
      </c>
      <c r="D224" s="4" t="s">
        <v>58</v>
      </c>
      <c r="E224" s="8" t="s">
        <v>51</v>
      </c>
      <c r="I224" s="6">
        <v>2357147.3199999998</v>
      </c>
      <c r="J224" s="6">
        <v>1618596.1</v>
      </c>
      <c r="K224" s="11">
        <f t="shared" si="3"/>
        <v>1987871.71</v>
      </c>
    </row>
    <row r="225" spans="1:11" x14ac:dyDescent="0.2">
      <c r="A225" s="4" t="s">
        <v>35</v>
      </c>
      <c r="B225" s="4" t="s">
        <v>8</v>
      </c>
      <c r="C225" s="4" t="s">
        <v>14</v>
      </c>
      <c r="D225" s="4" t="s">
        <v>59</v>
      </c>
      <c r="E225" s="8" t="s">
        <v>51</v>
      </c>
      <c r="I225" s="6">
        <v>860404.98</v>
      </c>
      <c r="J225" s="6">
        <v>638181.34</v>
      </c>
      <c r="K225" s="11">
        <f t="shared" si="3"/>
        <v>749293.15999999992</v>
      </c>
    </row>
    <row r="226" spans="1:11" x14ac:dyDescent="0.2">
      <c r="A226" s="4" t="s">
        <v>35</v>
      </c>
      <c r="B226" s="4" t="s">
        <v>8</v>
      </c>
      <c r="C226" s="4" t="s">
        <v>15</v>
      </c>
      <c r="D226" s="4" t="s">
        <v>61</v>
      </c>
      <c r="E226" s="8" t="s">
        <v>51</v>
      </c>
      <c r="I226" s="6">
        <v>73527.62</v>
      </c>
      <c r="J226" s="6">
        <v>135623.70000000001</v>
      </c>
      <c r="K226" s="11">
        <f t="shared" si="3"/>
        <v>104575.66</v>
      </c>
    </row>
    <row r="227" spans="1:11" x14ac:dyDescent="0.2">
      <c r="A227" s="4" t="s">
        <v>35</v>
      </c>
      <c r="B227" s="4" t="s">
        <v>8</v>
      </c>
      <c r="C227" s="4" t="s">
        <v>16</v>
      </c>
      <c r="D227" s="4" t="s">
        <v>62</v>
      </c>
      <c r="E227" s="8" t="s">
        <v>51</v>
      </c>
      <c r="I227" s="6">
        <v>16789.71</v>
      </c>
      <c r="J227" s="6">
        <v>33289.879999999997</v>
      </c>
      <c r="K227" s="11">
        <f t="shared" si="3"/>
        <v>25039.794999999998</v>
      </c>
    </row>
    <row r="228" spans="1:11" x14ac:dyDescent="0.2">
      <c r="A228" s="4" t="s">
        <v>35</v>
      </c>
      <c r="B228" s="4" t="s">
        <v>8</v>
      </c>
      <c r="C228" s="4" t="s">
        <v>9</v>
      </c>
      <c r="D228" s="4" t="s">
        <v>63</v>
      </c>
      <c r="E228" s="8" t="s">
        <v>81</v>
      </c>
      <c r="I228" s="6">
        <f>I224+I225+I226+I227</f>
        <v>3307869.63</v>
      </c>
      <c r="J228" s="6">
        <f>J224+J225+J226+J227</f>
        <v>2425691.02</v>
      </c>
      <c r="K228" s="11">
        <f t="shared" si="3"/>
        <v>2866780.3250000002</v>
      </c>
    </row>
    <row r="229" spans="1:11" x14ac:dyDescent="0.2">
      <c r="A229" s="4" t="s">
        <v>35</v>
      </c>
      <c r="B229" s="4" t="s">
        <v>8</v>
      </c>
      <c r="C229" s="4" t="s">
        <v>79</v>
      </c>
      <c r="D229" s="4" t="s">
        <v>64</v>
      </c>
      <c r="E229" s="8" t="s">
        <v>82</v>
      </c>
      <c r="I229" s="6">
        <f>I228/I223</f>
        <v>1.7350501442959814</v>
      </c>
      <c r="J229" s="6">
        <f>J228/J223</f>
        <v>1.1254540064028209</v>
      </c>
      <c r="K229" s="11">
        <f t="shared" si="3"/>
        <v>1.4302520753494012</v>
      </c>
    </row>
    <row r="230" spans="1:11" x14ac:dyDescent="0.2">
      <c r="A230" s="4" t="s">
        <v>35</v>
      </c>
      <c r="B230" s="4" t="s">
        <v>10</v>
      </c>
      <c r="C230" s="4" t="s">
        <v>17</v>
      </c>
      <c r="D230" s="4" t="s">
        <v>65</v>
      </c>
      <c r="E230" s="4" t="s">
        <v>49</v>
      </c>
      <c r="F230" s="5">
        <v>69</v>
      </c>
      <c r="G230" s="5">
        <v>68</v>
      </c>
      <c r="H230" s="5">
        <v>94</v>
      </c>
      <c r="I230" s="5">
        <v>89</v>
      </c>
      <c r="J230" s="5">
        <v>89</v>
      </c>
      <c r="K230" s="11">
        <f t="shared" si="3"/>
        <v>89</v>
      </c>
    </row>
    <row r="231" spans="1:11" x14ac:dyDescent="0.2">
      <c r="A231" s="4" t="s">
        <v>35</v>
      </c>
      <c r="B231" s="4" t="s">
        <v>10</v>
      </c>
      <c r="C231" s="4" t="s">
        <v>18</v>
      </c>
      <c r="D231" s="4" t="s">
        <v>55</v>
      </c>
      <c r="E231" s="4" t="s">
        <v>48</v>
      </c>
      <c r="F231" s="5">
        <v>316</v>
      </c>
      <c r="G231" s="5">
        <v>346</v>
      </c>
      <c r="H231" s="5">
        <v>304</v>
      </c>
      <c r="I231" s="5">
        <v>271</v>
      </c>
      <c r="J231" s="5">
        <v>252</v>
      </c>
      <c r="K231" s="11">
        <f t="shared" si="3"/>
        <v>261.5</v>
      </c>
    </row>
    <row r="232" spans="1:11" x14ac:dyDescent="0.2">
      <c r="A232" s="4" t="s">
        <v>35</v>
      </c>
      <c r="B232" s="4" t="s">
        <v>10</v>
      </c>
      <c r="C232" s="4" t="s">
        <v>11</v>
      </c>
      <c r="D232" s="4" t="s">
        <v>66</v>
      </c>
      <c r="E232" s="4" t="s">
        <v>50</v>
      </c>
      <c r="F232" s="5">
        <v>10156</v>
      </c>
      <c r="G232" s="5">
        <v>9850</v>
      </c>
      <c r="H232" s="5">
        <v>8472</v>
      </c>
      <c r="I232" s="5">
        <v>8566</v>
      </c>
      <c r="J232" s="5">
        <v>7653</v>
      </c>
      <c r="K232" s="11">
        <f t="shared" si="3"/>
        <v>8109.5</v>
      </c>
    </row>
    <row r="233" spans="1:11" x14ac:dyDescent="0.2">
      <c r="A233" s="4" t="s">
        <v>35</v>
      </c>
      <c r="B233" s="4" t="s">
        <v>10</v>
      </c>
      <c r="C233" s="4" t="s">
        <v>84</v>
      </c>
      <c r="D233" s="4" t="s">
        <v>67</v>
      </c>
      <c r="E233" s="4" t="s">
        <v>83</v>
      </c>
      <c r="I233" s="9">
        <f>I232/I221</f>
        <v>4.9297740280443486E-3</v>
      </c>
      <c r="J233" s="9">
        <f>J232/J221</f>
        <v>3.8084327948213676E-3</v>
      </c>
      <c r="K233" s="12">
        <f t="shared" si="3"/>
        <v>4.3691034114328583E-3</v>
      </c>
    </row>
    <row r="234" spans="1:11" x14ac:dyDescent="0.2">
      <c r="A234" s="4" t="s">
        <v>36</v>
      </c>
      <c r="B234" s="4" t="s">
        <v>6</v>
      </c>
      <c r="C234" s="4" t="s">
        <v>44</v>
      </c>
      <c r="D234" s="4" t="s">
        <v>53</v>
      </c>
      <c r="E234" s="4" t="s">
        <v>7</v>
      </c>
      <c r="I234" s="6">
        <v>14.560000000000004</v>
      </c>
      <c r="J234" s="6">
        <v>12.62</v>
      </c>
      <c r="K234" s="11">
        <f t="shared" si="3"/>
        <v>13.590000000000002</v>
      </c>
    </row>
    <row r="235" spans="1:11" x14ac:dyDescent="0.2">
      <c r="A235" s="4" t="s">
        <v>36</v>
      </c>
      <c r="B235" s="4" t="s">
        <v>6</v>
      </c>
      <c r="C235" s="4" t="s">
        <v>43</v>
      </c>
      <c r="D235" s="4" t="s">
        <v>56</v>
      </c>
      <c r="E235" s="4" t="s">
        <v>47</v>
      </c>
      <c r="I235" s="6">
        <v>13.649999999999999</v>
      </c>
      <c r="J235" s="6">
        <v>14.512059999999998</v>
      </c>
      <c r="K235" s="11">
        <f t="shared" si="3"/>
        <v>14.081029999999998</v>
      </c>
    </row>
    <row r="236" spans="1:11" x14ac:dyDescent="0.2">
      <c r="A236" s="4" t="s">
        <v>36</v>
      </c>
      <c r="B236" s="4" t="s">
        <v>6</v>
      </c>
      <c r="C236" s="4" t="s">
        <v>52</v>
      </c>
      <c r="D236" s="4" t="s">
        <v>57</v>
      </c>
      <c r="E236" s="4" t="s">
        <v>47</v>
      </c>
      <c r="I236" s="7">
        <v>1080156</v>
      </c>
      <c r="J236" s="7">
        <v>1372602</v>
      </c>
      <c r="K236" s="11">
        <f t="shared" si="3"/>
        <v>1226379</v>
      </c>
    </row>
    <row r="237" spans="1:11" x14ac:dyDescent="0.2">
      <c r="A237" s="4" t="s">
        <v>36</v>
      </c>
      <c r="B237" s="1" t="s">
        <v>6</v>
      </c>
      <c r="C237" s="1" t="s">
        <v>42</v>
      </c>
      <c r="D237" s="1" t="s">
        <v>60</v>
      </c>
      <c r="E237" s="1" t="s">
        <v>47</v>
      </c>
      <c r="I237" s="7">
        <v>469587</v>
      </c>
      <c r="J237" s="7">
        <v>530114</v>
      </c>
      <c r="K237" s="11">
        <f t="shared" si="3"/>
        <v>499850.5</v>
      </c>
    </row>
    <row r="238" spans="1:11" x14ac:dyDescent="0.2">
      <c r="A238" s="4" t="s">
        <v>36</v>
      </c>
      <c r="B238" s="1" t="s">
        <v>6</v>
      </c>
      <c r="C238" s="1" t="s">
        <v>78</v>
      </c>
      <c r="D238" s="1" t="s">
        <v>54</v>
      </c>
      <c r="E238" s="1" t="s">
        <v>80</v>
      </c>
      <c r="I238" s="7">
        <f>I236+I237</f>
        <v>1549743</v>
      </c>
      <c r="J238" s="7">
        <f>J236+J237</f>
        <v>1902716</v>
      </c>
      <c r="K238" s="11">
        <f t="shared" si="3"/>
        <v>1726229.5</v>
      </c>
    </row>
    <row r="239" spans="1:11" x14ac:dyDescent="0.2">
      <c r="A239" s="4" t="s">
        <v>36</v>
      </c>
      <c r="B239" s="4" t="s">
        <v>8</v>
      </c>
      <c r="C239" s="4" t="s">
        <v>13</v>
      </c>
      <c r="D239" s="4" t="s">
        <v>58</v>
      </c>
      <c r="E239" s="8" t="s">
        <v>51</v>
      </c>
      <c r="I239" s="6">
        <v>1552115.85</v>
      </c>
      <c r="J239" s="6">
        <v>1356829.13</v>
      </c>
      <c r="K239" s="11">
        <f t="shared" si="3"/>
        <v>1454472.49</v>
      </c>
    </row>
    <row r="240" spans="1:11" x14ac:dyDescent="0.2">
      <c r="A240" s="4" t="s">
        <v>36</v>
      </c>
      <c r="B240" s="4" t="s">
        <v>8</v>
      </c>
      <c r="C240" s="4" t="s">
        <v>14</v>
      </c>
      <c r="D240" s="4" t="s">
        <v>59</v>
      </c>
      <c r="E240" s="8" t="s">
        <v>51</v>
      </c>
      <c r="I240" s="6">
        <v>326826.14</v>
      </c>
      <c r="J240" s="6">
        <v>240183.94</v>
      </c>
      <c r="K240" s="11">
        <f t="shared" si="3"/>
        <v>283505.04000000004</v>
      </c>
    </row>
    <row r="241" spans="1:11" x14ac:dyDescent="0.2">
      <c r="A241" s="4" t="s">
        <v>36</v>
      </c>
      <c r="B241" s="4" t="s">
        <v>8</v>
      </c>
      <c r="C241" s="4" t="s">
        <v>15</v>
      </c>
      <c r="D241" s="4" t="s">
        <v>61</v>
      </c>
      <c r="E241" s="8" t="s">
        <v>51</v>
      </c>
      <c r="I241" s="6">
        <v>836438.63</v>
      </c>
      <c r="J241" s="6">
        <v>1024099.46</v>
      </c>
      <c r="K241" s="11">
        <f t="shared" si="3"/>
        <v>930269.04499999993</v>
      </c>
    </row>
    <row r="242" spans="1:11" x14ac:dyDescent="0.2">
      <c r="A242" s="4" t="s">
        <v>36</v>
      </c>
      <c r="B242" s="4" t="s">
        <v>8</v>
      </c>
      <c r="C242" s="4" t="s">
        <v>16</v>
      </c>
      <c r="D242" s="4" t="s">
        <v>62</v>
      </c>
      <c r="E242" s="8" t="s">
        <v>51</v>
      </c>
      <c r="I242" s="6">
        <v>31488.05</v>
      </c>
      <c r="J242" s="6">
        <v>49130.39</v>
      </c>
      <c r="K242" s="11">
        <f t="shared" si="3"/>
        <v>40309.22</v>
      </c>
    </row>
    <row r="243" spans="1:11" x14ac:dyDescent="0.2">
      <c r="A243" s="4" t="s">
        <v>36</v>
      </c>
      <c r="B243" s="4" t="s">
        <v>8</v>
      </c>
      <c r="C243" s="4" t="s">
        <v>9</v>
      </c>
      <c r="D243" s="4" t="s">
        <v>63</v>
      </c>
      <c r="E243" s="8" t="s">
        <v>81</v>
      </c>
      <c r="I243" s="6">
        <f>I239+I240+I241+I242</f>
        <v>2746868.67</v>
      </c>
      <c r="J243" s="6">
        <f>J239+J240+J241+J242</f>
        <v>2670242.92</v>
      </c>
      <c r="K243" s="11">
        <f t="shared" si="3"/>
        <v>2708555.7949999999</v>
      </c>
    </row>
    <row r="244" spans="1:11" x14ac:dyDescent="0.2">
      <c r="A244" s="4" t="s">
        <v>36</v>
      </c>
      <c r="B244" s="4" t="s">
        <v>8</v>
      </c>
      <c r="C244" s="4" t="s">
        <v>79</v>
      </c>
      <c r="D244" s="4" t="s">
        <v>64</v>
      </c>
      <c r="E244" s="8" t="s">
        <v>82</v>
      </c>
      <c r="I244" s="6">
        <f>I243/I238</f>
        <v>1.7724672219845483</v>
      </c>
      <c r="J244" s="6">
        <f>J243/J238</f>
        <v>1.4033849087304673</v>
      </c>
      <c r="K244" s="11">
        <f t="shared" si="3"/>
        <v>1.5879260653575078</v>
      </c>
    </row>
    <row r="245" spans="1:11" x14ac:dyDescent="0.2">
      <c r="A245" s="4" t="s">
        <v>36</v>
      </c>
      <c r="B245" s="4" t="s">
        <v>10</v>
      </c>
      <c r="C245" s="4" t="s">
        <v>17</v>
      </c>
      <c r="D245" s="4" t="s">
        <v>65</v>
      </c>
      <c r="E245" s="4" t="s">
        <v>49</v>
      </c>
      <c r="F245" s="5">
        <v>5</v>
      </c>
      <c r="G245" s="5">
        <v>8</v>
      </c>
      <c r="H245" s="5">
        <v>8</v>
      </c>
      <c r="I245" s="5">
        <v>9</v>
      </c>
      <c r="J245" s="5">
        <v>15</v>
      </c>
      <c r="K245" s="11">
        <f t="shared" si="3"/>
        <v>12</v>
      </c>
    </row>
    <row r="246" spans="1:11" x14ac:dyDescent="0.2">
      <c r="A246" s="4" t="s">
        <v>36</v>
      </c>
      <c r="B246" s="4" t="s">
        <v>10</v>
      </c>
      <c r="C246" s="4" t="s">
        <v>11</v>
      </c>
      <c r="D246" s="4" t="s">
        <v>66</v>
      </c>
      <c r="E246" s="4" t="s">
        <v>50</v>
      </c>
      <c r="F246" s="5">
        <v>1642</v>
      </c>
      <c r="G246" s="5">
        <v>2405</v>
      </c>
      <c r="H246" s="5">
        <v>2088</v>
      </c>
      <c r="I246" s="5">
        <v>2058</v>
      </c>
      <c r="J246" s="5">
        <v>2113</v>
      </c>
      <c r="K246" s="11">
        <f t="shared" si="3"/>
        <v>2085.5</v>
      </c>
    </row>
    <row r="247" spans="1:11" x14ac:dyDescent="0.2">
      <c r="A247" s="4" t="s">
        <v>36</v>
      </c>
      <c r="B247" s="4" t="s">
        <v>10</v>
      </c>
      <c r="C247" s="4" t="s">
        <v>84</v>
      </c>
      <c r="D247" s="4" t="s">
        <v>67</v>
      </c>
      <c r="E247" s="4" t="s">
        <v>83</v>
      </c>
      <c r="I247" s="9">
        <f>I246/I236</f>
        <v>1.9052803483941209E-3</v>
      </c>
      <c r="J247" s="9">
        <f>J246/J236</f>
        <v>1.5394120072679479E-3</v>
      </c>
      <c r="K247" s="12">
        <f t="shared" si="3"/>
        <v>1.7223461778310344E-3</v>
      </c>
    </row>
    <row r="248" spans="1:11" x14ac:dyDescent="0.2">
      <c r="A248" s="4" t="s">
        <v>25</v>
      </c>
      <c r="B248" s="4" t="s">
        <v>10</v>
      </c>
      <c r="C248" s="4" t="s">
        <v>18</v>
      </c>
      <c r="D248" s="4" t="s">
        <v>55</v>
      </c>
      <c r="E248" s="4" t="s">
        <v>48</v>
      </c>
      <c r="F248" s="5">
        <v>19</v>
      </c>
      <c r="G248" s="5">
        <v>25</v>
      </c>
      <c r="H248" s="5">
        <v>32</v>
      </c>
      <c r="I248" s="5">
        <v>28</v>
      </c>
      <c r="J248" s="5">
        <v>22</v>
      </c>
      <c r="K248" s="11">
        <f t="shared" si="3"/>
        <v>25</v>
      </c>
    </row>
    <row r="249" spans="1:11" x14ac:dyDescent="0.2">
      <c r="A249" s="4" t="s">
        <v>37</v>
      </c>
      <c r="B249" s="4" t="s">
        <v>6</v>
      </c>
      <c r="C249" s="4" t="s">
        <v>44</v>
      </c>
      <c r="D249" s="4" t="s">
        <v>53</v>
      </c>
      <c r="E249" s="4" t="s">
        <v>7</v>
      </c>
      <c r="I249" s="6">
        <v>11.989999999999998</v>
      </c>
      <c r="J249" s="6">
        <v>12.049999999999997</v>
      </c>
      <c r="K249" s="11">
        <f t="shared" si="3"/>
        <v>12.019999999999998</v>
      </c>
    </row>
    <row r="250" spans="1:11" x14ac:dyDescent="0.2">
      <c r="A250" s="4" t="s">
        <v>37</v>
      </c>
      <c r="B250" s="4" t="s">
        <v>6</v>
      </c>
      <c r="C250" s="4" t="s">
        <v>43</v>
      </c>
      <c r="D250" s="4" t="s">
        <v>56</v>
      </c>
      <c r="E250" s="4" t="s">
        <v>47</v>
      </c>
      <c r="I250" s="6">
        <v>12.049999999999999</v>
      </c>
      <c r="J250" s="6">
        <v>13.05</v>
      </c>
      <c r="K250" s="11">
        <f t="shared" si="3"/>
        <v>12.55</v>
      </c>
    </row>
    <row r="251" spans="1:11" x14ac:dyDescent="0.2">
      <c r="A251" s="4" t="s">
        <v>37</v>
      </c>
      <c r="B251" s="4" t="s">
        <v>6</v>
      </c>
      <c r="C251" s="4" t="s">
        <v>52</v>
      </c>
      <c r="D251" s="4" t="s">
        <v>57</v>
      </c>
      <c r="E251" s="4" t="s">
        <v>47</v>
      </c>
      <c r="I251" s="7">
        <v>1565175</v>
      </c>
      <c r="J251" s="7">
        <v>1695590</v>
      </c>
      <c r="K251" s="11">
        <f t="shared" si="3"/>
        <v>1630382.5</v>
      </c>
    </row>
    <row r="252" spans="1:11" x14ac:dyDescent="0.2">
      <c r="A252" s="4" t="s">
        <v>37</v>
      </c>
      <c r="B252" s="1" t="s">
        <v>6</v>
      </c>
      <c r="C252" s="1" t="s">
        <v>42</v>
      </c>
      <c r="D252" s="1" t="s">
        <v>60</v>
      </c>
      <c r="E252" s="1" t="s">
        <v>47</v>
      </c>
      <c r="I252" s="7">
        <v>833863</v>
      </c>
      <c r="J252" s="7">
        <v>562130</v>
      </c>
      <c r="K252" s="11">
        <f t="shared" si="3"/>
        <v>697996.5</v>
      </c>
    </row>
    <row r="253" spans="1:11" x14ac:dyDescent="0.2">
      <c r="A253" s="4" t="s">
        <v>37</v>
      </c>
      <c r="B253" s="1" t="s">
        <v>6</v>
      </c>
      <c r="C253" s="1" t="s">
        <v>78</v>
      </c>
      <c r="D253" s="1" t="s">
        <v>54</v>
      </c>
      <c r="E253" s="1" t="s">
        <v>80</v>
      </c>
      <c r="I253" s="7">
        <f>I251+I252</f>
        <v>2399038</v>
      </c>
      <c r="J253" s="7">
        <f>J251+J252</f>
        <v>2257720</v>
      </c>
      <c r="K253" s="11">
        <f t="shared" si="3"/>
        <v>2328379</v>
      </c>
    </row>
    <row r="254" spans="1:11" x14ac:dyDescent="0.2">
      <c r="A254" s="4" t="s">
        <v>37</v>
      </c>
      <c r="B254" s="4" t="s">
        <v>8</v>
      </c>
      <c r="C254" s="4" t="s">
        <v>13</v>
      </c>
      <c r="D254" s="4" t="s">
        <v>58</v>
      </c>
      <c r="E254" s="8" t="s">
        <v>51</v>
      </c>
      <c r="I254" s="6">
        <v>2615239.86</v>
      </c>
      <c r="J254" s="6">
        <v>1777304.11</v>
      </c>
      <c r="K254" s="11">
        <f t="shared" si="3"/>
        <v>2196271.9849999999</v>
      </c>
    </row>
    <row r="255" spans="1:11" x14ac:dyDescent="0.2">
      <c r="A255" s="4" t="s">
        <v>37</v>
      </c>
      <c r="B255" s="4" t="s">
        <v>8</v>
      </c>
      <c r="C255" s="4" t="s">
        <v>14</v>
      </c>
      <c r="D255" s="4" t="s">
        <v>59</v>
      </c>
      <c r="E255" s="8" t="s">
        <v>51</v>
      </c>
      <c r="I255" s="6">
        <v>427365.39</v>
      </c>
      <c r="J255" s="6">
        <v>324726.34000000003</v>
      </c>
      <c r="K255" s="11">
        <f t="shared" si="3"/>
        <v>376045.86499999999</v>
      </c>
    </row>
    <row r="256" spans="1:11" x14ac:dyDescent="0.2">
      <c r="A256" s="4" t="s">
        <v>37</v>
      </c>
      <c r="B256" s="4" t="s">
        <v>8</v>
      </c>
      <c r="C256" s="4" t="s">
        <v>15</v>
      </c>
      <c r="D256" s="4" t="s">
        <v>61</v>
      </c>
      <c r="E256" s="8" t="s">
        <v>51</v>
      </c>
      <c r="I256" s="6">
        <v>1080553.83</v>
      </c>
      <c r="J256" s="6">
        <v>1112362.33</v>
      </c>
      <c r="K256" s="11">
        <f t="shared" si="3"/>
        <v>1096458.08</v>
      </c>
    </row>
    <row r="257" spans="1:11" x14ac:dyDescent="0.2">
      <c r="A257" s="4" t="s">
        <v>37</v>
      </c>
      <c r="B257" s="4" t="s">
        <v>8</v>
      </c>
      <c r="C257" s="4" t="s">
        <v>16</v>
      </c>
      <c r="D257" s="4" t="s">
        <v>62</v>
      </c>
      <c r="E257" s="8" t="s">
        <v>51</v>
      </c>
      <c r="I257" s="6">
        <v>70149.039999999994</v>
      </c>
      <c r="J257" s="6">
        <v>47081.16</v>
      </c>
      <c r="K257" s="11">
        <f t="shared" si="3"/>
        <v>58615.1</v>
      </c>
    </row>
    <row r="258" spans="1:11" x14ac:dyDescent="0.2">
      <c r="A258" s="4" t="s">
        <v>37</v>
      </c>
      <c r="B258" s="4" t="s">
        <v>8</v>
      </c>
      <c r="C258" s="4" t="s">
        <v>9</v>
      </c>
      <c r="D258" s="4" t="s">
        <v>63</v>
      </c>
      <c r="E258" s="8" t="s">
        <v>81</v>
      </c>
      <c r="I258" s="6">
        <f>I254+I255+I256+I257</f>
        <v>4193308.12</v>
      </c>
      <c r="J258" s="6">
        <f>J254+J255+J256+J257</f>
        <v>3261473.9400000004</v>
      </c>
      <c r="K258" s="11">
        <f t="shared" si="3"/>
        <v>3727391.0300000003</v>
      </c>
    </row>
    <row r="259" spans="1:11" x14ac:dyDescent="0.2">
      <c r="A259" s="4" t="s">
        <v>37</v>
      </c>
      <c r="B259" s="4" t="s">
        <v>8</v>
      </c>
      <c r="C259" s="4" t="s">
        <v>79</v>
      </c>
      <c r="D259" s="4" t="s">
        <v>64</v>
      </c>
      <c r="E259" s="8" t="s">
        <v>82</v>
      </c>
      <c r="I259" s="6">
        <f>I258/I253</f>
        <v>1.7479123381955601</v>
      </c>
      <c r="J259" s="6">
        <f>J258/J253</f>
        <v>1.4445874333398296</v>
      </c>
      <c r="K259" s="11">
        <f t="shared" ref="K259:K266" si="4">AVERAGE(I259:J259)</f>
        <v>1.596249885767695</v>
      </c>
    </row>
    <row r="260" spans="1:11" x14ac:dyDescent="0.2">
      <c r="A260" s="4" t="s">
        <v>37</v>
      </c>
      <c r="B260" s="4" t="s">
        <v>10</v>
      </c>
      <c r="C260" s="4" t="s">
        <v>17</v>
      </c>
      <c r="D260" s="4" t="s">
        <v>65</v>
      </c>
      <c r="E260" s="4" t="s">
        <v>49</v>
      </c>
      <c r="F260" s="5">
        <v>11</v>
      </c>
      <c r="G260" s="5">
        <v>9</v>
      </c>
      <c r="H260" s="5">
        <v>6</v>
      </c>
      <c r="I260" s="5">
        <v>4</v>
      </c>
      <c r="J260" s="5">
        <v>6</v>
      </c>
      <c r="K260" s="11">
        <f t="shared" si="4"/>
        <v>5</v>
      </c>
    </row>
    <row r="261" spans="1:11" x14ac:dyDescent="0.2">
      <c r="A261" s="4" t="s">
        <v>37</v>
      </c>
      <c r="B261" s="4" t="s">
        <v>10</v>
      </c>
      <c r="C261" s="4" t="s">
        <v>11</v>
      </c>
      <c r="D261" s="4" t="s">
        <v>66</v>
      </c>
      <c r="E261" s="4" t="s">
        <v>50</v>
      </c>
      <c r="F261" s="5">
        <v>2170</v>
      </c>
      <c r="G261" s="5">
        <v>2113</v>
      </c>
      <c r="H261" s="5">
        <v>1943</v>
      </c>
      <c r="I261" s="5">
        <v>1457</v>
      </c>
      <c r="J261" s="5">
        <v>2125</v>
      </c>
      <c r="K261" s="11">
        <f t="shared" si="4"/>
        <v>1791</v>
      </c>
    </row>
    <row r="262" spans="1:11" x14ac:dyDescent="0.2">
      <c r="A262" s="4" t="s">
        <v>37</v>
      </c>
      <c r="B262" s="4" t="s">
        <v>10</v>
      </c>
      <c r="C262" s="4" t="s">
        <v>84</v>
      </c>
      <c r="D262" s="4" t="s">
        <v>67</v>
      </c>
      <c r="E262" s="4" t="s">
        <v>83</v>
      </c>
      <c r="I262" s="9">
        <f>I261/I251</f>
        <v>9.3088632261568191E-4</v>
      </c>
      <c r="J262" s="9">
        <f>J261/J251</f>
        <v>1.2532510807447554E-3</v>
      </c>
      <c r="K262" s="11">
        <f t="shared" si="4"/>
        <v>1.0920687016802186E-3</v>
      </c>
    </row>
    <row r="263" spans="1:11" x14ac:dyDescent="0.2">
      <c r="A263" s="4" t="s">
        <v>26</v>
      </c>
      <c r="B263" s="4" t="s">
        <v>10</v>
      </c>
      <c r="C263" s="4" t="s">
        <v>18</v>
      </c>
      <c r="D263" s="4" t="s">
        <v>55</v>
      </c>
      <c r="E263" s="4" t="s">
        <v>48</v>
      </c>
      <c r="F263" s="5">
        <v>18</v>
      </c>
      <c r="G263" s="5">
        <v>16</v>
      </c>
      <c r="H263" s="5">
        <v>12</v>
      </c>
      <c r="I263" s="5">
        <v>9</v>
      </c>
      <c r="J263" s="5">
        <v>5</v>
      </c>
      <c r="K263" s="11">
        <f t="shared" si="4"/>
        <v>7</v>
      </c>
    </row>
    <row r="264" spans="1:11" x14ac:dyDescent="0.2">
      <c r="A264" s="4" t="s">
        <v>77</v>
      </c>
      <c r="B264" s="4" t="s">
        <v>10</v>
      </c>
      <c r="C264" s="4" t="s">
        <v>17</v>
      </c>
      <c r="D264" s="4" t="s">
        <v>65</v>
      </c>
      <c r="E264" s="4" t="s">
        <v>49</v>
      </c>
      <c r="F264" s="5">
        <v>8</v>
      </c>
      <c r="G264" s="5">
        <v>18</v>
      </c>
      <c r="H264" s="5">
        <v>25</v>
      </c>
      <c r="I264" s="5">
        <v>27</v>
      </c>
      <c r="J264" s="5">
        <v>36</v>
      </c>
      <c r="K264" s="11">
        <f t="shared" si="4"/>
        <v>31.5</v>
      </c>
    </row>
    <row r="265" spans="1:11" x14ac:dyDescent="0.2">
      <c r="A265" s="4" t="s">
        <v>77</v>
      </c>
      <c r="B265" s="4" t="s">
        <v>10</v>
      </c>
      <c r="C265" s="4" t="s">
        <v>18</v>
      </c>
      <c r="D265" s="4" t="s">
        <v>55</v>
      </c>
      <c r="E265" s="4" t="s">
        <v>48</v>
      </c>
      <c r="F265" s="5">
        <v>65</v>
      </c>
      <c r="G265" s="5">
        <v>81</v>
      </c>
      <c r="H265" s="5">
        <v>81</v>
      </c>
      <c r="I265" s="5">
        <v>101</v>
      </c>
      <c r="J265" s="5">
        <v>113</v>
      </c>
      <c r="K265" s="11">
        <f t="shared" si="4"/>
        <v>107</v>
      </c>
    </row>
    <row r="266" spans="1:11" x14ac:dyDescent="0.2">
      <c r="A266" s="4" t="s">
        <v>27</v>
      </c>
      <c r="B266" s="4" t="s">
        <v>10</v>
      </c>
      <c r="C266" s="4" t="s">
        <v>18</v>
      </c>
      <c r="D266" s="4" t="s">
        <v>55</v>
      </c>
      <c r="E266" s="4" t="s">
        <v>48</v>
      </c>
      <c r="F266" s="5">
        <v>148</v>
      </c>
      <c r="G266" s="5">
        <v>135</v>
      </c>
      <c r="H266" s="5">
        <v>97</v>
      </c>
      <c r="I266" s="5">
        <v>89</v>
      </c>
      <c r="J266" s="5">
        <v>95</v>
      </c>
      <c r="K266" s="11">
        <f t="shared" si="4"/>
        <v>92</v>
      </c>
    </row>
  </sheetData>
  <sortState ref="A2:J199">
    <sortCondition ref="A2:A199"/>
    <sortCondition ref="D2:D199"/>
  </sortState>
  <pageMargins left="0.7" right="0.7" top="0.75" bottom="0.75" header="0.3" footer="0.3"/>
  <pageSetup scale="5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Structure Metrics - Sorted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VandenBosch</dc:creator>
  <cp:lastModifiedBy>Luedtke, Kara</cp:lastModifiedBy>
  <cp:lastPrinted>2018-03-06T14:58:34Z</cp:lastPrinted>
  <dcterms:created xsi:type="dcterms:W3CDTF">2018-02-27T20:35:47Z</dcterms:created>
  <dcterms:modified xsi:type="dcterms:W3CDTF">2018-03-19T13:38:10Z</dcterms:modified>
</cp:coreProperties>
</file>